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ДУМА ОКРУГА\РЕШЕНИЯ\2023\21.12.2023\Изменения в бюджет\205-МПА (декабрь 2023)\"/>
    </mc:Choice>
  </mc:AlternateContent>
  <bookViews>
    <workbookView xWindow="-120" yWindow="-120" windowWidth="29040" windowHeight="15840"/>
  </bookViews>
  <sheets>
    <sheet name="Прил 3" sheetId="5" r:id="rId1"/>
  </sheets>
  <definedNames>
    <definedName name="_xlnm._FilterDatabase" localSheetId="0" hidden="1">'Прил 3'!$A$19:$I$734</definedName>
    <definedName name="Excel_BuiltIn__FilterDatabase_1">#REF!</definedName>
    <definedName name="_xlnm.Print_Area" localSheetId="0">'Прил 3'!$A$1:$K$734</definedName>
  </definedNames>
  <calcPr calcId="152511"/>
</workbook>
</file>

<file path=xl/calcChain.xml><?xml version="1.0" encoding="utf-8"?>
<calcChain xmlns="http://schemas.openxmlformats.org/spreadsheetml/2006/main">
  <c r="H605" i="5" l="1"/>
  <c r="H604" i="5" s="1"/>
  <c r="H603" i="5" s="1"/>
  <c r="I605" i="5"/>
  <c r="I604" i="5" s="1"/>
  <c r="I603" i="5" s="1"/>
  <c r="G605" i="5"/>
  <c r="G604" i="5" s="1"/>
  <c r="G603" i="5" s="1"/>
  <c r="H406" i="5" l="1"/>
  <c r="H405" i="5" s="1"/>
  <c r="H404" i="5" s="1"/>
  <c r="H403" i="5" s="1"/>
  <c r="H402" i="5" s="1"/>
  <c r="I406" i="5"/>
  <c r="I405" i="5" s="1"/>
  <c r="I404" i="5" s="1"/>
  <c r="I403" i="5" s="1"/>
  <c r="I402" i="5" s="1"/>
  <c r="G406" i="5"/>
  <c r="G405" i="5" s="1"/>
  <c r="G404" i="5" s="1"/>
  <c r="G403" i="5" s="1"/>
  <c r="G402" i="5" s="1"/>
  <c r="H295" i="5"/>
  <c r="H294" i="5" s="1"/>
  <c r="I295" i="5"/>
  <c r="I294" i="5" s="1"/>
  <c r="G295" i="5"/>
  <c r="G294" i="5" s="1"/>
  <c r="H261" i="5"/>
  <c r="H260" i="5" s="1"/>
  <c r="I261" i="5"/>
  <c r="I260" i="5" s="1"/>
  <c r="G261" i="5"/>
  <c r="G260" i="5" s="1"/>
  <c r="H283" i="5" l="1"/>
  <c r="H282" i="5" s="1"/>
  <c r="H281" i="5" s="1"/>
  <c r="H280" i="5" s="1"/>
  <c r="I283" i="5"/>
  <c r="I282" i="5" s="1"/>
  <c r="I281" i="5" s="1"/>
  <c r="I280" i="5" s="1"/>
  <c r="G283" i="5"/>
  <c r="G282" i="5" s="1"/>
  <c r="G281" i="5" s="1"/>
  <c r="G280" i="5" s="1"/>
  <c r="H236" i="5"/>
  <c r="H235" i="5" s="1"/>
  <c r="I236" i="5"/>
  <c r="I235" i="5" s="1"/>
  <c r="G236" i="5"/>
  <c r="G235" i="5" s="1"/>
  <c r="H371" i="5" l="1"/>
  <c r="I371" i="5"/>
  <c r="G371" i="5"/>
  <c r="H275" i="5"/>
  <c r="H274" i="5" s="1"/>
  <c r="I275" i="5"/>
  <c r="I274" i="5" s="1"/>
  <c r="G275" i="5"/>
  <c r="G274" i="5" s="1"/>
  <c r="I339" i="5" l="1"/>
  <c r="I338" i="5" s="1"/>
  <c r="I337" i="5" s="1"/>
  <c r="I336" i="5" s="1"/>
  <c r="H339" i="5"/>
  <c r="H338" i="5" s="1"/>
  <c r="H337" i="5" s="1"/>
  <c r="H336" i="5" s="1"/>
  <c r="G339" i="5"/>
  <c r="G338" i="5" s="1"/>
  <c r="G337" i="5" s="1"/>
  <c r="G336" i="5" s="1"/>
  <c r="I278" i="5" l="1"/>
  <c r="I277" i="5" s="1"/>
  <c r="I273" i="5" s="1"/>
  <c r="I272" i="5" s="1"/>
  <c r="H278" i="5"/>
  <c r="H277" i="5" s="1"/>
  <c r="H273" i="5" s="1"/>
  <c r="H272" i="5" s="1"/>
  <c r="G278" i="5"/>
  <c r="G277" i="5" s="1"/>
  <c r="H258" i="5"/>
  <c r="H257" i="5" s="1"/>
  <c r="I258" i="5"/>
  <c r="I257" i="5" s="1"/>
  <c r="G258" i="5"/>
  <c r="G257" i="5" s="1"/>
  <c r="H233" i="5"/>
  <c r="H232" i="5" s="1"/>
  <c r="I233" i="5"/>
  <c r="I232" i="5" s="1"/>
  <c r="G233" i="5"/>
  <c r="G232" i="5" s="1"/>
  <c r="H207" i="5"/>
  <c r="H206" i="5" s="1"/>
  <c r="H205" i="5" s="1"/>
  <c r="H204" i="5" s="1"/>
  <c r="I207" i="5"/>
  <c r="I206" i="5" s="1"/>
  <c r="I205" i="5" s="1"/>
  <c r="I204" i="5" s="1"/>
  <c r="G207" i="5"/>
  <c r="G206" i="5" s="1"/>
  <c r="G205" i="5" s="1"/>
  <c r="G204" i="5" s="1"/>
  <c r="G273" i="5" l="1"/>
  <c r="G272" i="5" s="1"/>
  <c r="H512" i="5"/>
  <c r="H511" i="5" s="1"/>
  <c r="I512" i="5"/>
  <c r="I511" i="5" s="1"/>
  <c r="G512" i="5"/>
  <c r="G511" i="5" s="1"/>
  <c r="H114" i="5" l="1"/>
  <c r="H113" i="5" s="1"/>
  <c r="I114" i="5"/>
  <c r="I113" i="5" s="1"/>
  <c r="G114" i="5"/>
  <c r="G113" i="5" s="1"/>
  <c r="H648" i="5"/>
  <c r="H647" i="5" s="1"/>
  <c r="I648" i="5"/>
  <c r="I647" i="5" s="1"/>
  <c r="G648" i="5"/>
  <c r="G647" i="5" s="1"/>
  <c r="H381" i="5"/>
  <c r="I381" i="5"/>
  <c r="G381" i="5"/>
  <c r="H376" i="5"/>
  <c r="I376" i="5"/>
  <c r="G376" i="5"/>
  <c r="H201" i="5" l="1"/>
  <c r="H200" i="5" s="1"/>
  <c r="I201" i="5"/>
  <c r="I200" i="5" s="1"/>
  <c r="G201" i="5"/>
  <c r="G200" i="5" s="1"/>
  <c r="H198" i="5"/>
  <c r="H197" i="5" s="1"/>
  <c r="I198" i="5"/>
  <c r="I197" i="5" s="1"/>
  <c r="G198" i="5"/>
  <c r="G197" i="5" s="1"/>
  <c r="I213" i="5" l="1"/>
  <c r="I212" i="5" s="1"/>
  <c r="I211" i="5" s="1"/>
  <c r="I210" i="5" s="1"/>
  <c r="H213" i="5"/>
  <c r="H212" i="5" s="1"/>
  <c r="G213" i="5"/>
  <c r="G212" i="5" s="1"/>
  <c r="G211" i="5" s="1"/>
  <c r="G210" i="5" s="1"/>
  <c r="H211" i="5" l="1"/>
  <c r="H210" i="5" s="1"/>
  <c r="H209" i="5" s="1"/>
  <c r="I209" i="5"/>
  <c r="G209" i="5"/>
  <c r="H111" i="5"/>
  <c r="H110" i="5" s="1"/>
  <c r="I111" i="5"/>
  <c r="I110" i="5" s="1"/>
  <c r="G111" i="5"/>
  <c r="G110" i="5" s="1"/>
  <c r="H701" i="5"/>
  <c r="H700" i="5" s="1"/>
  <c r="I701" i="5"/>
  <c r="I700" i="5" s="1"/>
  <c r="G701" i="5"/>
  <c r="G700" i="5" s="1"/>
  <c r="H609" i="5"/>
  <c r="H608" i="5" s="1"/>
  <c r="H607" i="5" s="1"/>
  <c r="I609" i="5"/>
  <c r="I608" i="5" s="1"/>
  <c r="I607" i="5" s="1"/>
  <c r="G609" i="5"/>
  <c r="G608" i="5" s="1"/>
  <c r="G607" i="5" s="1"/>
  <c r="H523" i="5" l="1"/>
  <c r="H522" i="5" s="1"/>
  <c r="I523" i="5"/>
  <c r="I522" i="5" s="1"/>
  <c r="G523" i="5"/>
  <c r="G522" i="5" s="1"/>
  <c r="G521" i="5" s="1"/>
  <c r="G520" i="5" s="1"/>
  <c r="H521" i="5"/>
  <c r="H520" i="5" s="1"/>
  <c r="I521" i="5"/>
  <c r="I520" i="5" s="1"/>
  <c r="I149" i="5" l="1"/>
  <c r="H149" i="5"/>
  <c r="G149" i="5"/>
  <c r="G144" i="5"/>
  <c r="I144" i="5"/>
  <c r="H144" i="5"/>
  <c r="I54" i="5" l="1"/>
  <c r="I53" i="5" s="1"/>
  <c r="I52" i="5" s="1"/>
  <c r="I51" i="5" s="1"/>
  <c r="I50" i="5" s="1"/>
  <c r="H54" i="5"/>
  <c r="H53" i="5" s="1"/>
  <c r="H52" i="5" s="1"/>
  <c r="H51" i="5" s="1"/>
  <c r="H50" i="5" s="1"/>
  <c r="G54" i="5"/>
  <c r="G53" i="5" s="1"/>
  <c r="G52" i="5" s="1"/>
  <c r="G51" i="5" s="1"/>
  <c r="G50" i="5" s="1"/>
  <c r="H195" i="5" l="1"/>
  <c r="H194" i="5" s="1"/>
  <c r="H193" i="5" l="1"/>
  <c r="H192" i="5" s="1"/>
  <c r="H91" i="5"/>
  <c r="H90" i="5" s="1"/>
  <c r="I91" i="5"/>
  <c r="I90" i="5" s="1"/>
  <c r="G91" i="5"/>
  <c r="G90" i="5" s="1"/>
  <c r="I96" i="5"/>
  <c r="I95" i="5" s="1"/>
  <c r="I94" i="5" s="1"/>
  <c r="I93" i="5" s="1"/>
  <c r="H96" i="5"/>
  <c r="H95" i="5" s="1"/>
  <c r="H94" i="5" s="1"/>
  <c r="H93" i="5" s="1"/>
  <c r="G96" i="5"/>
  <c r="G95" i="5" s="1"/>
  <c r="G94" i="5" s="1"/>
  <c r="G93" i="5" s="1"/>
  <c r="H482" i="5"/>
  <c r="H481" i="5" s="1"/>
  <c r="I482" i="5"/>
  <c r="I481" i="5" s="1"/>
  <c r="G482" i="5"/>
  <c r="G481" i="5" s="1"/>
  <c r="I556" i="5"/>
  <c r="I555" i="5" s="1"/>
  <c r="I554" i="5" s="1"/>
  <c r="H556" i="5"/>
  <c r="H555" i="5" s="1"/>
  <c r="H554" i="5" s="1"/>
  <c r="G556" i="5"/>
  <c r="G555" i="5" s="1"/>
  <c r="G554" i="5" s="1"/>
  <c r="I547" i="5"/>
  <c r="I546" i="5" s="1"/>
  <c r="H547" i="5"/>
  <c r="H546" i="5" s="1"/>
  <c r="G547" i="5"/>
  <c r="G546" i="5" s="1"/>
  <c r="H88" i="5" l="1"/>
  <c r="I88" i="5"/>
  <c r="G88" i="5"/>
  <c r="I651" i="5" l="1"/>
  <c r="I650" i="5" s="1"/>
  <c r="H651" i="5"/>
  <c r="H650" i="5" s="1"/>
  <c r="G651" i="5"/>
  <c r="G650" i="5" s="1"/>
  <c r="H612" i="5"/>
  <c r="H611" i="5" s="1"/>
  <c r="I612" i="5"/>
  <c r="I611" i="5" s="1"/>
  <c r="G612" i="5"/>
  <c r="G611" i="5" s="1"/>
  <c r="H509" i="5"/>
  <c r="H508" i="5" s="1"/>
  <c r="I509" i="5"/>
  <c r="I508" i="5" s="1"/>
  <c r="G509" i="5"/>
  <c r="G508" i="5" s="1"/>
  <c r="H479" i="5"/>
  <c r="H478" i="5" s="1"/>
  <c r="I479" i="5"/>
  <c r="I478" i="5" s="1"/>
  <c r="G479" i="5"/>
  <c r="G478" i="5" s="1"/>
  <c r="H383" i="5"/>
  <c r="H380" i="5" s="1"/>
  <c r="I383" i="5"/>
  <c r="I380" i="5" s="1"/>
  <c r="G383" i="5"/>
  <c r="G380" i="5" s="1"/>
  <c r="I552" i="5"/>
  <c r="H552" i="5"/>
  <c r="G552" i="5"/>
  <c r="I550" i="5"/>
  <c r="H550" i="5"/>
  <c r="G550" i="5"/>
  <c r="H549" i="5" l="1"/>
  <c r="H545" i="5" s="1"/>
  <c r="I549" i="5"/>
  <c r="I545" i="5" s="1"/>
  <c r="G549" i="5"/>
  <c r="G545" i="5" s="1"/>
  <c r="I449" i="5"/>
  <c r="I448" i="5" s="1"/>
  <c r="H449" i="5"/>
  <c r="H448" i="5" s="1"/>
  <c r="G449" i="5"/>
  <c r="G448" i="5" s="1"/>
  <c r="I267" i="5"/>
  <c r="I266" i="5" s="1"/>
  <c r="H267" i="5"/>
  <c r="H266" i="5" s="1"/>
  <c r="G267" i="5"/>
  <c r="G266" i="5" s="1"/>
  <c r="I689" i="5"/>
  <c r="I688" i="5" s="1"/>
  <c r="H689" i="5"/>
  <c r="H688" i="5" s="1"/>
  <c r="G689" i="5"/>
  <c r="G688" i="5" s="1"/>
  <c r="H732" i="5" l="1"/>
  <c r="H730" i="5"/>
  <c r="H728" i="5"/>
  <c r="H720" i="5"/>
  <c r="H719" i="5" s="1"/>
  <c r="H713" i="5"/>
  <c r="H712" i="5" s="1"/>
  <c r="H710" i="5"/>
  <c r="H708" i="5"/>
  <c r="H704" i="5"/>
  <c r="H703" i="5" s="1"/>
  <c r="H698" i="5"/>
  <c r="H697" i="5" s="1"/>
  <c r="H692" i="5"/>
  <c r="H691" i="5" s="1"/>
  <c r="H686" i="5"/>
  <c r="H685" i="5" s="1"/>
  <c r="H683" i="5"/>
  <c r="H682" i="5" s="1"/>
  <c r="H680" i="5"/>
  <c r="H678" i="5"/>
  <c r="H675" i="5"/>
  <c r="H673" i="5"/>
  <c r="H670" i="5"/>
  <c r="H668" i="5"/>
  <c r="H665" i="5"/>
  <c r="H664" i="5" s="1"/>
  <c r="H661" i="5"/>
  <c r="H659" i="5"/>
  <c r="H656" i="5"/>
  <c r="H654" i="5"/>
  <c r="H645" i="5"/>
  <c r="H643" i="5"/>
  <c r="H640" i="5"/>
  <c r="H638" i="5"/>
  <c r="H636" i="5"/>
  <c r="H633" i="5"/>
  <c r="H631" i="5"/>
  <c r="H628" i="5"/>
  <c r="H627" i="5" s="1"/>
  <c r="H621" i="5"/>
  <c r="H620" i="5" s="1"/>
  <c r="H618" i="5"/>
  <c r="H617" i="5" s="1"/>
  <c r="H601" i="5"/>
  <c r="H600" i="5" s="1"/>
  <c r="H598" i="5"/>
  <c r="H597" i="5" s="1"/>
  <c r="H596" i="5" s="1"/>
  <c r="H590" i="5"/>
  <c r="H589" i="5" s="1"/>
  <c r="H587" i="5"/>
  <c r="H586" i="5"/>
  <c r="H581" i="5"/>
  <c r="H580" i="5" s="1"/>
  <c r="H577" i="5" s="1"/>
  <c r="H575" i="5"/>
  <c r="H574" i="5" s="1"/>
  <c r="H573" i="5" s="1"/>
  <c r="H572" i="5" s="1"/>
  <c r="H571" i="5" s="1"/>
  <c r="H570" i="5" s="1"/>
  <c r="H567" i="5"/>
  <c r="H566" i="5" s="1"/>
  <c r="H564" i="5"/>
  <c r="H562" i="5"/>
  <c r="H560" i="5"/>
  <c r="H541" i="5"/>
  <c r="H540" i="5" s="1"/>
  <c r="H538" i="5"/>
  <c r="H537" i="5" s="1"/>
  <c r="H535" i="5"/>
  <c r="H534" i="5" s="1"/>
  <c r="H532" i="5"/>
  <c r="H531" i="5" s="1"/>
  <c r="H529" i="5"/>
  <c r="H528" i="5" s="1"/>
  <c r="H518" i="5"/>
  <c r="H517" i="5" s="1"/>
  <c r="H515" i="5"/>
  <c r="H514" i="5" s="1"/>
  <c r="H506" i="5"/>
  <c r="H505" i="5" s="1"/>
  <c r="H503" i="5"/>
  <c r="H502" i="5" s="1"/>
  <c r="H500" i="5"/>
  <c r="H499" i="5" s="1"/>
  <c r="H497" i="5"/>
  <c r="H496" i="5" s="1"/>
  <c r="H494" i="5"/>
  <c r="H493" i="5" s="1"/>
  <c r="H491" i="5"/>
  <c r="H490" i="5" s="1"/>
  <c r="H485" i="5"/>
  <c r="H484" i="5" s="1"/>
  <c r="H476" i="5"/>
  <c r="H475" i="5" s="1"/>
  <c r="H473" i="5"/>
  <c r="H472" i="5" s="1"/>
  <c r="H470" i="5"/>
  <c r="H469" i="5" s="1"/>
  <c r="H467" i="5"/>
  <c r="H466" i="5" s="1"/>
  <c r="H459" i="5"/>
  <c r="H458" i="5"/>
  <c r="H457" i="5" s="1"/>
  <c r="H456" i="5" s="1"/>
  <c r="H455" i="5" s="1"/>
  <c r="H454" i="5" s="1"/>
  <c r="H452" i="5"/>
  <c r="H451" i="5" s="1"/>
  <c r="H446" i="5"/>
  <c r="H445" i="5" s="1"/>
  <c r="H443" i="5"/>
  <c r="H442" i="5" s="1"/>
  <c r="H440" i="5"/>
  <c r="H439" i="5" s="1"/>
  <c r="H437" i="5"/>
  <c r="H435" i="5"/>
  <c r="H429" i="5"/>
  <c r="H428" i="5" s="1"/>
  <c r="H427" i="5" s="1"/>
  <c r="H426" i="5" s="1"/>
  <c r="H424" i="5"/>
  <c r="H422" i="5"/>
  <c r="H417" i="5"/>
  <c r="H416" i="5" s="1"/>
  <c r="H414" i="5"/>
  <c r="H412" i="5"/>
  <c r="H400" i="5"/>
  <c r="H399" i="5"/>
  <c r="H398" i="5" s="1"/>
  <c r="H393" i="5"/>
  <c r="H392" i="5" s="1"/>
  <c r="H391" i="5" s="1"/>
  <c r="H387" i="5"/>
  <c r="H386" i="5" s="1"/>
  <c r="H385" i="5" s="1"/>
  <c r="H378" i="5"/>
  <c r="H375" i="5" s="1"/>
  <c r="H373" i="5"/>
  <c r="H370" i="5" s="1"/>
  <c r="H364" i="5"/>
  <c r="H362" i="5"/>
  <c r="H357" i="5"/>
  <c r="H356" i="5" s="1"/>
  <c r="H355" i="5" s="1"/>
  <c r="H354" i="5" s="1"/>
  <c r="H351" i="5"/>
  <c r="H350" i="5" s="1"/>
  <c r="H349" i="5" s="1"/>
  <c r="H348" i="5" s="1"/>
  <c r="H345" i="5"/>
  <c r="H344" i="5" s="1"/>
  <c r="H343" i="5" s="1"/>
  <c r="H342" i="5" s="1"/>
  <c r="H341" i="5" s="1"/>
  <c r="H334" i="5"/>
  <c r="H333" i="5" s="1"/>
  <c r="H332" i="5" s="1"/>
  <c r="H330" i="5"/>
  <c r="H329" i="5" s="1"/>
  <c r="H327" i="5"/>
  <c r="H326" i="5" s="1"/>
  <c r="H324" i="5"/>
  <c r="H323" i="5" s="1"/>
  <c r="H319" i="5"/>
  <c r="H318" i="5" s="1"/>
  <c r="H316" i="5"/>
  <c r="H315" i="5" s="1"/>
  <c r="H313" i="5"/>
  <c r="H312" i="5" s="1"/>
  <c r="H310" i="5"/>
  <c r="H309" i="5" s="1"/>
  <c r="H307" i="5"/>
  <c r="H306" i="5" s="1"/>
  <c r="H304" i="5"/>
  <c r="H303" i="5" s="1"/>
  <c r="H301" i="5"/>
  <c r="H300" i="5" s="1"/>
  <c r="H298" i="5"/>
  <c r="H297" i="5" s="1"/>
  <c r="H292" i="5"/>
  <c r="H291" i="5" s="1"/>
  <c r="H289" i="5"/>
  <c r="H270" i="5"/>
  <c r="H269" i="5" s="1"/>
  <c r="H264" i="5"/>
  <c r="H263" i="5" s="1"/>
  <c r="H253" i="5"/>
  <c r="H252" i="5" s="1"/>
  <c r="H250" i="5"/>
  <c r="H249" i="5" s="1"/>
  <c r="H246" i="5"/>
  <c r="H245" i="5" s="1"/>
  <c r="H244" i="5" s="1"/>
  <c r="H242" i="5"/>
  <c r="H241" i="5" s="1"/>
  <c r="H239" i="5"/>
  <c r="H238" i="5" s="1"/>
  <c r="H226" i="5"/>
  <c r="H225" i="5" s="1"/>
  <c r="H224" i="5" s="1"/>
  <c r="H223" i="5" s="1"/>
  <c r="H222" i="5" s="1"/>
  <c r="H219" i="5"/>
  <c r="H218" i="5" s="1"/>
  <c r="H217" i="5" s="1"/>
  <c r="H216" i="5" s="1"/>
  <c r="H189" i="5"/>
  <c r="H188" i="5" s="1"/>
  <c r="H187" i="5" s="1"/>
  <c r="H186" i="5" s="1"/>
  <c r="H184" i="5"/>
  <c r="H183" i="5" s="1"/>
  <c r="H182" i="5" s="1"/>
  <c r="H181" i="5" s="1"/>
  <c r="H178" i="5"/>
  <c r="H177" i="5" s="1"/>
  <c r="H173" i="5"/>
  <c r="H172" i="5" s="1"/>
  <c r="H171" i="5" s="1"/>
  <c r="H166" i="5"/>
  <c r="H165" i="5" s="1"/>
  <c r="H159" i="5"/>
  <c r="H157" i="5"/>
  <c r="H154" i="5"/>
  <c r="H152" i="5"/>
  <c r="H147" i="5"/>
  <c r="H146" i="5" s="1"/>
  <c r="H142" i="5"/>
  <c r="H141" i="5" s="1"/>
  <c r="H139" i="5"/>
  <c r="H137" i="5"/>
  <c r="H135" i="5"/>
  <c r="H132" i="5"/>
  <c r="H130" i="5"/>
  <c r="H128" i="5"/>
  <c r="H125" i="5"/>
  <c r="H124" i="5" s="1"/>
  <c r="H122" i="5"/>
  <c r="H121" i="5" s="1"/>
  <c r="H119" i="5"/>
  <c r="H117" i="5"/>
  <c r="H106" i="5"/>
  <c r="H105" i="5" s="1"/>
  <c r="H104" i="5" s="1"/>
  <c r="H103" i="5" s="1"/>
  <c r="H101" i="5"/>
  <c r="H100" i="5" s="1"/>
  <c r="H99" i="5" s="1"/>
  <c r="H98" i="5" s="1"/>
  <c r="H86" i="5"/>
  <c r="H85" i="5" s="1"/>
  <c r="H83" i="5"/>
  <c r="H82" i="5" s="1"/>
  <c r="H77" i="5"/>
  <c r="H76" i="5" s="1"/>
  <c r="H71" i="5"/>
  <c r="H70" i="5" s="1"/>
  <c r="H69" i="5" s="1"/>
  <c r="H68" i="5" s="1"/>
  <c r="H66" i="5"/>
  <c r="H65" i="5" s="1"/>
  <c r="H64" i="5" s="1"/>
  <c r="H63" i="5" s="1"/>
  <c r="H60" i="5"/>
  <c r="H59" i="5" s="1"/>
  <c r="H58" i="5" s="1"/>
  <c r="H57" i="5" s="1"/>
  <c r="H56" i="5" s="1"/>
  <c r="H48" i="5"/>
  <c r="H47" i="5" s="1"/>
  <c r="H46" i="5" s="1"/>
  <c r="H45" i="5" s="1"/>
  <c r="H44" i="5" s="1"/>
  <c r="H42" i="5"/>
  <c r="H41" i="5" s="1"/>
  <c r="H40" i="5" s="1"/>
  <c r="H39" i="5" s="1"/>
  <c r="H38" i="5" s="1"/>
  <c r="H36" i="5"/>
  <c r="H35" i="5" s="1"/>
  <c r="H33" i="5"/>
  <c r="H32" i="5" s="1"/>
  <c r="H27" i="5"/>
  <c r="H26" i="5" s="1"/>
  <c r="H25" i="5" s="1"/>
  <c r="H24" i="5" s="1"/>
  <c r="H23" i="5" s="1"/>
  <c r="G732" i="5"/>
  <c r="G730" i="5"/>
  <c r="G728" i="5"/>
  <c r="G720" i="5"/>
  <c r="G719" i="5" s="1"/>
  <c r="G713" i="5"/>
  <c r="G712" i="5" s="1"/>
  <c r="G710" i="5"/>
  <c r="G708" i="5"/>
  <c r="G704" i="5"/>
  <c r="G703" i="5" s="1"/>
  <c r="G698" i="5"/>
  <c r="G697" i="5" s="1"/>
  <c r="G692" i="5"/>
  <c r="G691" i="5" s="1"/>
  <c r="G686" i="5"/>
  <c r="G685" i="5" s="1"/>
  <c r="G683" i="5"/>
  <c r="G682" i="5" s="1"/>
  <c r="G680" i="5"/>
  <c r="G678" i="5"/>
  <c r="G675" i="5"/>
  <c r="G673" i="5"/>
  <c r="G670" i="5"/>
  <c r="G668" i="5"/>
  <c r="G665" i="5"/>
  <c r="G664" i="5" s="1"/>
  <c r="G661" i="5"/>
  <c r="G659" i="5"/>
  <c r="G656" i="5"/>
  <c r="G654" i="5"/>
  <c r="G645" i="5"/>
  <c r="G643" i="5"/>
  <c r="G640" i="5"/>
  <c r="G638" i="5"/>
  <c r="G636" i="5"/>
  <c r="G633" i="5"/>
  <c r="G631" i="5"/>
  <c r="G628" i="5"/>
  <c r="G627" i="5" s="1"/>
  <c r="G621" i="5"/>
  <c r="G620" i="5" s="1"/>
  <c r="G618" i="5"/>
  <c r="G617" i="5" s="1"/>
  <c r="G601" i="5"/>
  <c r="G600" i="5" s="1"/>
  <c r="G598" i="5"/>
  <c r="G597" i="5" s="1"/>
  <c r="G590" i="5"/>
  <c r="G589" i="5" s="1"/>
  <c r="G587" i="5"/>
  <c r="G586" i="5"/>
  <c r="G581" i="5"/>
  <c r="G580" i="5" s="1"/>
  <c r="G579" i="5" s="1"/>
  <c r="G578" i="5" s="1"/>
  <c r="G575" i="5"/>
  <c r="G574" i="5" s="1"/>
  <c r="G573" i="5" s="1"/>
  <c r="G572" i="5" s="1"/>
  <c r="G571" i="5" s="1"/>
  <c r="G570" i="5" s="1"/>
  <c r="G567" i="5"/>
  <c r="G566" i="5" s="1"/>
  <c r="G564" i="5"/>
  <c r="G562" i="5"/>
  <c r="G560" i="5"/>
  <c r="G541" i="5"/>
  <c r="G540" i="5" s="1"/>
  <c r="G538" i="5"/>
  <c r="G537" i="5" s="1"/>
  <c r="G535" i="5"/>
  <c r="G534" i="5" s="1"/>
  <c r="G532" i="5"/>
  <c r="G531" i="5" s="1"/>
  <c r="G529" i="5"/>
  <c r="G528" i="5" s="1"/>
  <c r="G518" i="5"/>
  <c r="G517" i="5" s="1"/>
  <c r="G515" i="5"/>
  <c r="G514" i="5" s="1"/>
  <c r="G506" i="5"/>
  <c r="G505" i="5" s="1"/>
  <c r="G503" i="5"/>
  <c r="G502" i="5" s="1"/>
  <c r="G500" i="5"/>
  <c r="G499" i="5" s="1"/>
  <c r="G497" i="5"/>
  <c r="G496" i="5" s="1"/>
  <c r="G494" i="5"/>
  <c r="G493" i="5" s="1"/>
  <c r="G491" i="5"/>
  <c r="G490" i="5" s="1"/>
  <c r="G485" i="5"/>
  <c r="G484" i="5" s="1"/>
  <c r="G476" i="5"/>
  <c r="G475" i="5" s="1"/>
  <c r="G473" i="5"/>
  <c r="G472" i="5" s="1"/>
  <c r="G470" i="5"/>
  <c r="G469" i="5" s="1"/>
  <c r="G467" i="5"/>
  <c r="G466" i="5" s="1"/>
  <c r="G459" i="5"/>
  <c r="G458" i="5"/>
  <c r="G457" i="5" s="1"/>
  <c r="G456" i="5" s="1"/>
  <c r="G455" i="5" s="1"/>
  <c r="G454" i="5" s="1"/>
  <c r="G452" i="5"/>
  <c r="G451" i="5" s="1"/>
  <c r="G446" i="5"/>
  <c r="G445" i="5" s="1"/>
  <c r="G443" i="5"/>
  <c r="G442" i="5" s="1"/>
  <c r="G440" i="5"/>
  <c r="G439" i="5" s="1"/>
  <c r="G437" i="5"/>
  <c r="G435" i="5"/>
  <c r="G429" i="5"/>
  <c r="G428" i="5" s="1"/>
  <c r="G427" i="5" s="1"/>
  <c r="G426" i="5" s="1"/>
  <c r="G424" i="5"/>
  <c r="G422" i="5"/>
  <c r="G417" i="5"/>
  <c r="G416" i="5" s="1"/>
  <c r="G414" i="5"/>
  <c r="G412" i="5"/>
  <c r="G400" i="5"/>
  <c r="G399" i="5"/>
  <c r="G397" i="5" s="1"/>
  <c r="G396" i="5" s="1"/>
  <c r="G393" i="5"/>
  <c r="G392" i="5" s="1"/>
  <c r="G391" i="5" s="1"/>
  <c r="G387" i="5"/>
  <c r="G386" i="5" s="1"/>
  <c r="G385" i="5" s="1"/>
  <c r="G378" i="5"/>
  <c r="G375" i="5" s="1"/>
  <c r="G373" i="5"/>
  <c r="G370" i="5" s="1"/>
  <c r="G364" i="5"/>
  <c r="G362" i="5"/>
  <c r="G357" i="5"/>
  <c r="G356" i="5" s="1"/>
  <c r="G355" i="5" s="1"/>
  <c r="G354" i="5" s="1"/>
  <c r="G351" i="5"/>
  <c r="G350" i="5" s="1"/>
  <c r="G349" i="5" s="1"/>
  <c r="G348" i="5" s="1"/>
  <c r="G345" i="5"/>
  <c r="G344" i="5" s="1"/>
  <c r="G343" i="5" s="1"/>
  <c r="G342" i="5" s="1"/>
  <c r="G341" i="5" s="1"/>
  <c r="G334" i="5"/>
  <c r="G333" i="5" s="1"/>
  <c r="G332" i="5" s="1"/>
  <c r="G330" i="5"/>
  <c r="G329" i="5" s="1"/>
  <c r="G327" i="5"/>
  <c r="G326" i="5" s="1"/>
  <c r="G324" i="5"/>
  <c r="G323" i="5" s="1"/>
  <c r="G319" i="5"/>
  <c r="G318" i="5" s="1"/>
  <c r="G316" i="5"/>
  <c r="G315" i="5" s="1"/>
  <c r="G313" i="5"/>
  <c r="G312" i="5" s="1"/>
  <c r="G310" i="5"/>
  <c r="G309" i="5" s="1"/>
  <c r="G307" i="5"/>
  <c r="G306" i="5" s="1"/>
  <c r="G304" i="5"/>
  <c r="G303" i="5" s="1"/>
  <c r="G301" i="5"/>
  <c r="G300" i="5" s="1"/>
  <c r="G298" i="5"/>
  <c r="G297" i="5" s="1"/>
  <c r="G292" i="5"/>
  <c r="G291" i="5" s="1"/>
  <c r="G289" i="5"/>
  <c r="G270" i="5"/>
  <c r="G269" i="5" s="1"/>
  <c r="G264" i="5"/>
  <c r="G263" i="5" s="1"/>
  <c r="G253" i="5"/>
  <c r="G252" i="5" s="1"/>
  <c r="G250" i="5"/>
  <c r="G249" i="5" s="1"/>
  <c r="G246" i="5"/>
  <c r="G245" i="5" s="1"/>
  <c r="G244" i="5" s="1"/>
  <c r="G242" i="5"/>
  <c r="G241" i="5" s="1"/>
  <c r="G239" i="5"/>
  <c r="G238" i="5" s="1"/>
  <c r="G226" i="5"/>
  <c r="G225" i="5" s="1"/>
  <c r="G224" i="5" s="1"/>
  <c r="G223" i="5" s="1"/>
  <c r="G222" i="5" s="1"/>
  <c r="G219" i="5"/>
  <c r="G218" i="5" s="1"/>
  <c r="G217" i="5" s="1"/>
  <c r="G216" i="5" s="1"/>
  <c r="G195" i="5"/>
  <c r="G194" i="5" s="1"/>
  <c r="G189" i="5"/>
  <c r="G188" i="5" s="1"/>
  <c r="G187" i="5" s="1"/>
  <c r="G186" i="5" s="1"/>
  <c r="G184" i="5"/>
  <c r="G183" i="5" s="1"/>
  <c r="G182" i="5" s="1"/>
  <c r="G181" i="5" s="1"/>
  <c r="G178" i="5"/>
  <c r="G177" i="5" s="1"/>
  <c r="G173" i="5"/>
  <c r="G172" i="5" s="1"/>
  <c r="G171" i="5" s="1"/>
  <c r="G166" i="5"/>
  <c r="G165" i="5" s="1"/>
  <c r="G159" i="5"/>
  <c r="G157" i="5"/>
  <c r="G154" i="5"/>
  <c r="G152" i="5"/>
  <c r="G147" i="5"/>
  <c r="G146" i="5" s="1"/>
  <c r="G142" i="5"/>
  <c r="G141" i="5" s="1"/>
  <c r="G139" i="5"/>
  <c r="G137" i="5"/>
  <c r="G135" i="5"/>
  <c r="G132" i="5"/>
  <c r="G130" i="5"/>
  <c r="G128" i="5"/>
  <c r="G125" i="5"/>
  <c r="G124" i="5" s="1"/>
  <c r="G122" i="5"/>
  <c r="G121" i="5" s="1"/>
  <c r="G119" i="5"/>
  <c r="G117" i="5"/>
  <c r="G106" i="5"/>
  <c r="G105" i="5" s="1"/>
  <c r="G104" i="5" s="1"/>
  <c r="G103" i="5" s="1"/>
  <c r="G101" i="5"/>
  <c r="G100" i="5" s="1"/>
  <c r="G99" i="5" s="1"/>
  <c r="G98" i="5" s="1"/>
  <c r="G86" i="5"/>
  <c r="G85" i="5" s="1"/>
  <c r="G83" i="5"/>
  <c r="G82" i="5" s="1"/>
  <c r="G77" i="5"/>
  <c r="G76" i="5" s="1"/>
  <c r="G71" i="5"/>
  <c r="G70" i="5" s="1"/>
  <c r="G69" i="5" s="1"/>
  <c r="G68" i="5" s="1"/>
  <c r="G66" i="5"/>
  <c r="G65" i="5" s="1"/>
  <c r="G64" i="5" s="1"/>
  <c r="G63" i="5" s="1"/>
  <c r="G60" i="5"/>
  <c r="G59" i="5" s="1"/>
  <c r="G58" i="5" s="1"/>
  <c r="G57" i="5" s="1"/>
  <c r="G56" i="5" s="1"/>
  <c r="G48" i="5"/>
  <c r="G47" i="5" s="1"/>
  <c r="G46" i="5" s="1"/>
  <c r="G45" i="5" s="1"/>
  <c r="G44" i="5" s="1"/>
  <c r="G42" i="5"/>
  <c r="G41" i="5" s="1"/>
  <c r="G40" i="5" s="1"/>
  <c r="G39" i="5" s="1"/>
  <c r="G38" i="5" s="1"/>
  <c r="G36" i="5"/>
  <c r="G35" i="5" s="1"/>
  <c r="G33" i="5"/>
  <c r="G32" i="5" s="1"/>
  <c r="G27" i="5"/>
  <c r="G26" i="5" s="1"/>
  <c r="G25" i="5" s="1"/>
  <c r="G24" i="5" s="1"/>
  <c r="G23" i="5" s="1"/>
  <c r="I270" i="5"/>
  <c r="I269" i="5" s="1"/>
  <c r="I692" i="5"/>
  <c r="I691" i="5" s="1"/>
  <c r="G596" i="5" l="1"/>
  <c r="G595" i="5" s="1"/>
  <c r="G594" i="5" s="1"/>
  <c r="G256" i="5"/>
  <c r="G255" i="5" s="1"/>
  <c r="H81" i="5"/>
  <c r="H80" i="5" s="1"/>
  <c r="H79" i="5" s="1"/>
  <c r="H256" i="5"/>
  <c r="H255" i="5" s="1"/>
  <c r="G81" i="5"/>
  <c r="G80" i="5" s="1"/>
  <c r="G79" i="5" s="1"/>
  <c r="H322" i="5"/>
  <c r="H321" i="5" s="1"/>
  <c r="H231" i="5"/>
  <c r="H230" i="5" s="1"/>
  <c r="G231" i="5"/>
  <c r="G230" i="5" s="1"/>
  <c r="G322" i="5"/>
  <c r="G321" i="5" s="1"/>
  <c r="G75" i="5"/>
  <c r="G74" i="5" s="1"/>
  <c r="G73" i="5" s="1"/>
  <c r="H75" i="5"/>
  <c r="H74" i="5" s="1"/>
  <c r="H73" i="5" s="1"/>
  <c r="G288" i="5"/>
  <c r="G287" i="5" s="1"/>
  <c r="G286" i="5" s="1"/>
  <c r="H288" i="5"/>
  <c r="H287" i="5"/>
  <c r="H286" i="5" s="1"/>
  <c r="G134" i="5"/>
  <c r="G156" i="5"/>
  <c r="G116" i="5"/>
  <c r="G151" i="5"/>
  <c r="G489" i="5"/>
  <c r="G488" i="5" s="1"/>
  <c r="G487" i="5" s="1"/>
  <c r="G127" i="5"/>
  <c r="H595" i="5"/>
  <c r="H594" i="5" s="1"/>
  <c r="G696" i="5"/>
  <c r="G642" i="5"/>
  <c r="H642" i="5"/>
  <c r="H696" i="5"/>
  <c r="H489" i="5"/>
  <c r="H488" i="5" s="1"/>
  <c r="H487" i="5" s="1"/>
  <c r="H434" i="5"/>
  <c r="H433" i="5" s="1"/>
  <c r="H215" i="5"/>
  <c r="H203" i="5" s="1"/>
  <c r="G215" i="5"/>
  <c r="G203" i="5" s="1"/>
  <c r="G465" i="5"/>
  <c r="G464" i="5" s="1"/>
  <c r="G463" i="5" s="1"/>
  <c r="H465" i="5"/>
  <c r="H464" i="5" s="1"/>
  <c r="H463" i="5" s="1"/>
  <c r="H672" i="5"/>
  <c r="H653" i="5"/>
  <c r="G176" i="5"/>
  <c r="G175" i="5" s="1"/>
  <c r="H170" i="5"/>
  <c r="H169" i="5" s="1"/>
  <c r="H635" i="5"/>
  <c r="H361" i="5"/>
  <c r="H360" i="5" s="1"/>
  <c r="H359" i="5" s="1"/>
  <c r="H353" i="5" s="1"/>
  <c r="H347" i="5" s="1"/>
  <c r="H151" i="5"/>
  <c r="G677" i="5"/>
  <c r="H421" i="5"/>
  <c r="H420" i="5" s="1"/>
  <c r="H419" i="5" s="1"/>
  <c r="H156" i="5"/>
  <c r="H559" i="5"/>
  <c r="H558" i="5" s="1"/>
  <c r="H667" i="5"/>
  <c r="H677" i="5"/>
  <c r="H718" i="5"/>
  <c r="H717" i="5" s="1"/>
  <c r="H716" i="5" s="1"/>
  <c r="H715" i="5" s="1"/>
  <c r="G369" i="5"/>
  <c r="H585" i="5"/>
  <c r="H584" i="5" s="1"/>
  <c r="H583" i="5" s="1"/>
  <c r="H191" i="5"/>
  <c r="H116" i="5"/>
  <c r="H658" i="5"/>
  <c r="G361" i="5"/>
  <c r="G360" i="5" s="1"/>
  <c r="G359" i="5" s="1"/>
  <c r="G353" i="5" s="1"/>
  <c r="G347" i="5" s="1"/>
  <c r="H727" i="5"/>
  <c r="H726" i="5" s="1"/>
  <c r="H725" i="5" s="1"/>
  <c r="H724" i="5" s="1"/>
  <c r="H723" i="5" s="1"/>
  <c r="H722" i="5" s="1"/>
  <c r="H180" i="5"/>
  <c r="H369" i="5"/>
  <c r="G31" i="5"/>
  <c r="G30" i="5" s="1"/>
  <c r="G29" i="5" s="1"/>
  <c r="H707" i="5"/>
  <c r="H706" i="5" s="1"/>
  <c r="H248" i="5"/>
  <c r="H616" i="5"/>
  <c r="H615" i="5" s="1"/>
  <c r="H614" i="5" s="1"/>
  <c r="H31" i="5"/>
  <c r="H30" i="5" s="1"/>
  <c r="H29" i="5" s="1"/>
  <c r="G635" i="5"/>
  <c r="G718" i="5"/>
  <c r="G717" i="5" s="1"/>
  <c r="G716" i="5" s="1"/>
  <c r="G715" i="5" s="1"/>
  <c r="H630" i="5"/>
  <c r="G411" i="5"/>
  <c r="G410" i="5" s="1"/>
  <c r="G409" i="5" s="1"/>
  <c r="H127" i="5"/>
  <c r="H164" i="5"/>
  <c r="H163" i="5" s="1"/>
  <c r="H162" i="5" s="1"/>
  <c r="H161" i="5" s="1"/>
  <c r="H411" i="5"/>
  <c r="H410" i="5" s="1"/>
  <c r="H409" i="5" s="1"/>
  <c r="H579" i="5"/>
  <c r="H578" i="5" s="1"/>
  <c r="H527" i="5"/>
  <c r="H526" i="5" s="1"/>
  <c r="H525" i="5" s="1"/>
  <c r="G616" i="5"/>
  <c r="G615" i="5" s="1"/>
  <c r="G614" i="5" s="1"/>
  <c r="G398" i="5"/>
  <c r="G421" i="5"/>
  <c r="G420" i="5" s="1"/>
  <c r="G419" i="5" s="1"/>
  <c r="H134" i="5"/>
  <c r="H176" i="5"/>
  <c r="H175" i="5" s="1"/>
  <c r="H569" i="5"/>
  <c r="H390" i="5"/>
  <c r="H389" i="5" s="1"/>
  <c r="H397" i="5"/>
  <c r="H396" i="5" s="1"/>
  <c r="G434" i="5"/>
  <c r="G653" i="5"/>
  <c r="G248" i="5"/>
  <c r="G672" i="5"/>
  <c r="G707" i="5"/>
  <c r="G706" i="5" s="1"/>
  <c r="G170" i="5"/>
  <c r="G169" i="5" s="1"/>
  <c r="G559" i="5"/>
  <c r="G558" i="5" s="1"/>
  <c r="G667" i="5"/>
  <c r="G585" i="5"/>
  <c r="G584" i="5" s="1"/>
  <c r="G583" i="5" s="1"/>
  <c r="G630" i="5"/>
  <c r="G658" i="5"/>
  <c r="G164" i="5"/>
  <c r="G163" i="5" s="1"/>
  <c r="G162" i="5" s="1"/>
  <c r="G161" i="5" s="1"/>
  <c r="G727" i="5"/>
  <c r="G726" i="5" s="1"/>
  <c r="G725" i="5" s="1"/>
  <c r="G724" i="5" s="1"/>
  <c r="G723" i="5" s="1"/>
  <c r="G722" i="5" s="1"/>
  <c r="G390" i="5"/>
  <c r="G389" i="5" s="1"/>
  <c r="G527" i="5"/>
  <c r="G526" i="5" s="1"/>
  <c r="G525" i="5" s="1"/>
  <c r="G180" i="5"/>
  <c r="G577" i="5"/>
  <c r="G569" i="5" s="1"/>
  <c r="I429" i="5"/>
  <c r="I428" i="5" s="1"/>
  <c r="I427" i="5" s="1"/>
  <c r="I426" i="5" s="1"/>
  <c r="G193" i="5" l="1"/>
  <c r="G192" i="5" s="1"/>
  <c r="G191" i="5" s="1"/>
  <c r="G168" i="5" s="1"/>
  <c r="G109" i="5"/>
  <c r="G108" i="5" s="1"/>
  <c r="G285" i="5"/>
  <c r="H285" i="5"/>
  <c r="G626" i="5"/>
  <c r="H168" i="5"/>
  <c r="G695" i="5"/>
  <c r="G694" i="5" s="1"/>
  <c r="G663" i="5"/>
  <c r="H695" i="5"/>
  <c r="H694" i="5" s="1"/>
  <c r="H663" i="5"/>
  <c r="H432" i="5"/>
  <c r="H431" i="5" s="1"/>
  <c r="H626" i="5"/>
  <c r="H109" i="5"/>
  <c r="H544" i="5"/>
  <c r="H543" i="5" s="1"/>
  <c r="H462" i="5" s="1"/>
  <c r="G544" i="5"/>
  <c r="G543" i="5" s="1"/>
  <c r="G368" i="5"/>
  <c r="G367" i="5" s="1"/>
  <c r="H368" i="5"/>
  <c r="H367" i="5" s="1"/>
  <c r="H366" i="5" s="1"/>
  <c r="G229" i="5"/>
  <c r="G228" i="5" s="1"/>
  <c r="G433" i="5"/>
  <c r="H408" i="5"/>
  <c r="H395" i="5" s="1"/>
  <c r="G593" i="5"/>
  <c r="H229" i="5"/>
  <c r="H228" i="5" s="1"/>
  <c r="H593" i="5"/>
  <c r="G408" i="5"/>
  <c r="G395" i="5" s="1"/>
  <c r="I106" i="5"/>
  <c r="I105" i="5" s="1"/>
  <c r="I104" i="5" s="1"/>
  <c r="I103" i="5" s="1"/>
  <c r="G62" i="5" l="1"/>
  <c r="G22" i="5" s="1"/>
  <c r="G625" i="5"/>
  <c r="G624" i="5" s="1"/>
  <c r="G623" i="5" s="1"/>
  <c r="G592" i="5" s="1"/>
  <c r="H108" i="5"/>
  <c r="H461" i="5"/>
  <c r="G462" i="5"/>
  <c r="G461" i="5" s="1"/>
  <c r="G432" i="5"/>
  <c r="G431" i="5" s="1"/>
  <c r="G366" i="5"/>
  <c r="H221" i="5"/>
  <c r="H625" i="5"/>
  <c r="H624" i="5" s="1"/>
  <c r="H623" i="5" s="1"/>
  <c r="H592" i="5" s="1"/>
  <c r="G221" i="5"/>
  <c r="H62" i="5" l="1"/>
  <c r="H22" i="5" s="1"/>
  <c r="H21" i="5" s="1"/>
  <c r="H734" i="5" s="1"/>
  <c r="G21" i="5"/>
  <c r="G734" i="5" s="1"/>
  <c r="I618" i="5" l="1"/>
  <c r="I617" i="5" s="1"/>
  <c r="I173" i="5" l="1"/>
  <c r="I172" i="5" s="1"/>
  <c r="I171" i="5" s="1"/>
  <c r="I170" i="5" l="1"/>
  <c r="I446" i="5" l="1"/>
  <c r="I445" i="5" s="1"/>
  <c r="I452" i="5"/>
  <c r="I451" i="5" s="1"/>
  <c r="I101" i="5" l="1"/>
  <c r="I100" i="5" s="1"/>
  <c r="I99" i="5" s="1"/>
  <c r="I98" i="5" s="1"/>
  <c r="I393" i="5" l="1"/>
  <c r="I392" i="5" s="1"/>
  <c r="I391" i="5" s="1"/>
  <c r="I390" i="5" l="1"/>
  <c r="I389" i="5" s="1"/>
  <c r="I656" i="5" l="1"/>
  <c r="I532" i="5"/>
  <c r="I531" i="5" s="1"/>
  <c r="I373" i="5"/>
  <c r="I370" i="5" s="1"/>
  <c r="I316" i="5"/>
  <c r="I315" i="5" s="1"/>
  <c r="I159" i="5" l="1"/>
  <c r="I66" i="5"/>
  <c r="I65" i="5" s="1"/>
  <c r="I64" i="5" s="1"/>
  <c r="I63" i="5" s="1"/>
  <c r="I351" i="5" l="1"/>
  <c r="I350" i="5" s="1"/>
  <c r="I349" i="5" s="1"/>
  <c r="I348" i="5" s="1"/>
  <c r="I324" i="5" l="1"/>
  <c r="I323" i="5" s="1"/>
  <c r="I313" i="5"/>
  <c r="I312" i="5" s="1"/>
  <c r="I310" i="5"/>
  <c r="I309" i="5" s="1"/>
  <c r="I307" i="5"/>
  <c r="I306" i="5" s="1"/>
  <c r="I304" i="5"/>
  <c r="I303" i="5" s="1"/>
  <c r="I301" i="5"/>
  <c r="I300" i="5" s="1"/>
  <c r="I292" i="5"/>
  <c r="I291" i="5" s="1"/>
  <c r="I683" i="5" l="1"/>
  <c r="I682" i="5" s="1"/>
  <c r="I678" i="5" l="1"/>
  <c r="I659" i="5"/>
  <c r="I412" i="5" l="1"/>
  <c r="I414" i="5"/>
  <c r="I411" i="5" l="1"/>
  <c r="I704" i="5"/>
  <c r="I703" i="5" s="1"/>
  <c r="I443" i="5" l="1"/>
  <c r="I442" i="5" s="1"/>
  <c r="I378" i="5" l="1"/>
  <c r="I375" i="5" s="1"/>
  <c r="I369" i="5" l="1"/>
  <c r="I670" i="5"/>
  <c r="I661" i="5" l="1"/>
  <c r="I658" i="5" s="1"/>
  <c r="I506" i="5" l="1"/>
  <c r="I505" i="5" s="1"/>
  <c r="I440" i="5"/>
  <c r="I439" i="5" s="1"/>
  <c r="I435" i="5"/>
  <c r="I319" i="5"/>
  <c r="I318" i="5" s="1"/>
  <c r="I219" i="5" l="1"/>
  <c r="I218" i="5" s="1"/>
  <c r="I217" i="5" s="1"/>
  <c r="I216" i="5" s="1"/>
  <c r="I215" i="5" l="1"/>
  <c r="I203" i="5" s="1"/>
  <c r="I157" i="5"/>
  <c r="I156" i="5" s="1"/>
  <c r="I567" i="5" l="1"/>
  <c r="I566" i="5" s="1"/>
  <c r="I538" i="5"/>
  <c r="I537" i="5" s="1"/>
  <c r="I541" i="5"/>
  <c r="I540" i="5" s="1"/>
  <c r="I518" i="5"/>
  <c r="I517" i="5" s="1"/>
  <c r="I485" i="5"/>
  <c r="I484" i="5" s="1"/>
  <c r="I535" i="5"/>
  <c r="I534" i="5" s="1"/>
  <c r="I515" i="5"/>
  <c r="I514" i="5" s="1"/>
  <c r="I476" i="5"/>
  <c r="I475" i="5" s="1"/>
  <c r="I654" i="5"/>
  <c r="I653" i="5" s="1"/>
  <c r="I698" i="5"/>
  <c r="I697" i="5" s="1"/>
  <c r="I696" i="5" s="1"/>
  <c r="I720" i="5"/>
  <c r="I719" i="5" s="1"/>
  <c r="I621" i="5"/>
  <c r="I620" i="5" s="1"/>
  <c r="I686" i="5"/>
  <c r="I685" i="5" s="1"/>
  <c r="I680" i="5"/>
  <c r="I675" i="5"/>
  <c r="I673" i="5"/>
  <c r="I668" i="5"/>
  <c r="I601" i="5"/>
  <c r="I600" i="5" s="1"/>
  <c r="I645" i="5"/>
  <c r="I643" i="5"/>
  <c r="I642" i="5" l="1"/>
  <c r="I616" i="5"/>
  <c r="I615" i="5" s="1"/>
  <c r="I614" i="5" s="1"/>
  <c r="I718" i="5"/>
  <c r="I717" i="5" s="1"/>
  <c r="I716" i="5" s="1"/>
  <c r="I715" i="5" s="1"/>
  <c r="I677" i="5"/>
  <c r="I672" i="5"/>
  <c r="I667" i="5"/>
  <c r="I83" i="5" l="1"/>
  <c r="I82" i="5" s="1"/>
  <c r="I590" i="5"/>
  <c r="I589" i="5" s="1"/>
  <c r="I587" i="5"/>
  <c r="I586" i="5"/>
  <c r="I437" i="5"/>
  <c r="I434" i="5" s="1"/>
  <c r="I264" i="5"/>
  <c r="I263" i="5" s="1"/>
  <c r="I256" i="5" l="1"/>
  <c r="I255" i="5" s="1"/>
  <c r="I433" i="5"/>
  <c r="I432" i="5" s="1"/>
  <c r="I585" i="5"/>
  <c r="I584" i="5" s="1"/>
  <c r="I583" i="5" s="1"/>
  <c r="I503" i="5" l="1"/>
  <c r="I502" i="5" s="1"/>
  <c r="I147" i="5"/>
  <c r="I146" i="5" s="1"/>
  <c r="I122" i="5" l="1"/>
  <c r="I121" i="5" s="1"/>
  <c r="I491" i="5" l="1"/>
  <c r="I490" i="5" s="1"/>
  <c r="I334" i="5"/>
  <c r="I333" i="5" s="1"/>
  <c r="I332" i="5" s="1"/>
  <c r="I330" i="5"/>
  <c r="I329" i="5" s="1"/>
  <c r="I327" i="5"/>
  <c r="I326" i="5" s="1"/>
  <c r="I250" i="5"/>
  <c r="I249" i="5" s="1"/>
  <c r="I322" i="5" l="1"/>
  <c r="I321" i="5" s="1"/>
  <c r="I246" i="5"/>
  <c r="I245" i="5" s="1"/>
  <c r="I244" i="5" s="1"/>
  <c r="I166" i="5"/>
  <c r="I165" i="5" s="1"/>
  <c r="I164" i="5" l="1"/>
  <c r="I163" i="5" s="1"/>
  <c r="I162" i="5" s="1"/>
  <c r="I161" i="5" s="1"/>
  <c r="I242" i="5"/>
  <c r="I241" i="5" s="1"/>
  <c r="I189" i="5" l="1"/>
  <c r="I135" i="5" l="1"/>
  <c r="I195" i="5"/>
  <c r="I194" i="5" s="1"/>
  <c r="I184" i="5"/>
  <c r="I178" i="5"/>
  <c r="I139" i="5"/>
  <c r="I137" i="5"/>
  <c r="I130" i="5"/>
  <c r="I125" i="5"/>
  <c r="I124" i="5" s="1"/>
  <c r="I193" i="5" l="1"/>
  <c r="I192" i="5" s="1"/>
  <c r="I732" i="5"/>
  <c r="I730" i="5"/>
  <c r="I728" i="5"/>
  <c r="I422" i="5"/>
  <c r="I727" i="5" l="1"/>
  <c r="I726" i="5" l="1"/>
  <c r="I725" i="5" s="1"/>
  <c r="I724" i="5" s="1"/>
  <c r="I723" i="5" s="1"/>
  <c r="I722" i="5" l="1"/>
  <c r="I424" i="5"/>
  <c r="I421" i="5" s="1"/>
  <c r="I420" i="5" s="1"/>
  <c r="I364" i="5"/>
  <c r="I419" i="5" l="1"/>
  <c r="I86" i="5"/>
  <c r="I298" i="5"/>
  <c r="I297" i="5" s="1"/>
  <c r="I289" i="5"/>
  <c r="I288" i="5" l="1"/>
  <c r="I287" i="5"/>
  <c r="I286" i="5" s="1"/>
  <c r="I285" i="5" s="1"/>
  <c r="I85" i="5"/>
  <c r="I81" i="5" l="1"/>
  <c r="I80" i="5" s="1"/>
  <c r="I253" i="5"/>
  <c r="I252" i="5" s="1"/>
  <c r="I248" i="5" s="1"/>
  <c r="I71" i="5"/>
  <c r="I70" i="5" s="1"/>
  <c r="I69" i="5" s="1"/>
  <c r="I68" i="5" s="1"/>
  <c r="I636" i="5" l="1"/>
  <c r="I638" i="5"/>
  <c r="I640" i="5"/>
  <c r="I631" i="5"/>
  <c r="I633" i="5"/>
  <c r="I77" i="5"/>
  <c r="I76" i="5" s="1"/>
  <c r="I417" i="5"/>
  <c r="I416" i="5" s="1"/>
  <c r="I575" i="5"/>
  <c r="I574" i="5" s="1"/>
  <c r="I362" i="5"/>
  <c r="I188" i="5"/>
  <c r="I187" i="5" s="1"/>
  <c r="I186" i="5" s="1"/>
  <c r="I75" i="5" l="1"/>
  <c r="I74" i="5" s="1"/>
  <c r="I73" i="5" s="1"/>
  <c r="I630" i="5"/>
  <c r="I573" i="5"/>
  <c r="I572" i="5" s="1"/>
  <c r="I571" i="5" s="1"/>
  <c r="I361" i="5"/>
  <c r="I360" i="5" s="1"/>
  <c r="I359" i="5" s="1"/>
  <c r="I635" i="5"/>
  <c r="I134" i="5"/>
  <c r="I410" i="5" l="1"/>
  <c r="I409" i="5" s="1"/>
  <c r="I408" i="5" s="1"/>
  <c r="I570" i="5"/>
  <c r="I713" i="5"/>
  <c r="I712" i="5" s="1"/>
  <c r="I710" i="5"/>
  <c r="I708" i="5"/>
  <c r="I665" i="5"/>
  <c r="I664" i="5" s="1"/>
  <c r="I663" i="5" s="1"/>
  <c r="I628" i="5"/>
  <c r="I627" i="5" s="1"/>
  <c r="I626" i="5" s="1"/>
  <c r="I598" i="5"/>
  <c r="I597" i="5" s="1"/>
  <c r="I596" i="5" s="1"/>
  <c r="I581" i="5"/>
  <c r="I580" i="5" s="1"/>
  <c r="I579" i="5" s="1"/>
  <c r="I578" i="5" s="1"/>
  <c r="I564" i="5"/>
  <c r="I562" i="5"/>
  <c r="I560" i="5"/>
  <c r="I529" i="5"/>
  <c r="I528" i="5" s="1"/>
  <c r="I527" i="5" s="1"/>
  <c r="I500" i="5"/>
  <c r="I499" i="5" s="1"/>
  <c r="I497" i="5"/>
  <c r="I496" i="5" s="1"/>
  <c r="I494" i="5"/>
  <c r="I493" i="5" s="1"/>
  <c r="I473" i="5"/>
  <c r="I472" i="5" s="1"/>
  <c r="I470" i="5"/>
  <c r="I469" i="5" s="1"/>
  <c r="I467" i="5"/>
  <c r="I466" i="5" s="1"/>
  <c r="I459" i="5"/>
  <c r="I458" i="5"/>
  <c r="I457" i="5" s="1"/>
  <c r="I456" i="5" s="1"/>
  <c r="I455" i="5" s="1"/>
  <c r="I454" i="5" s="1"/>
  <c r="I400" i="5"/>
  <c r="I399" i="5"/>
  <c r="I398" i="5" s="1"/>
  <c r="I387" i="5"/>
  <c r="I386" i="5" s="1"/>
  <c r="I385" i="5" s="1"/>
  <c r="I368" i="5" s="1"/>
  <c r="I357" i="5"/>
  <c r="I356" i="5" s="1"/>
  <c r="I355" i="5" s="1"/>
  <c r="I354" i="5" s="1"/>
  <c r="I353" i="5" s="1"/>
  <c r="I347" i="5" s="1"/>
  <c r="I345" i="5"/>
  <c r="I344" i="5" s="1"/>
  <c r="I343" i="5" s="1"/>
  <c r="I342" i="5" s="1"/>
  <c r="I341" i="5" s="1"/>
  <c r="I239" i="5"/>
  <c r="I238" i="5" s="1"/>
  <c r="I226" i="5"/>
  <c r="I225" i="5" s="1"/>
  <c r="I224" i="5" s="1"/>
  <c r="I223" i="5" s="1"/>
  <c r="I222" i="5" s="1"/>
  <c r="I183" i="5"/>
  <c r="I182" i="5" s="1"/>
  <c r="I181" i="5" s="1"/>
  <c r="I180" i="5" s="1"/>
  <c r="I177" i="5"/>
  <c r="I154" i="5"/>
  <c r="I152" i="5"/>
  <c r="I142" i="5"/>
  <c r="I141" i="5" s="1"/>
  <c r="I132" i="5"/>
  <c r="I128" i="5"/>
  <c r="I119" i="5"/>
  <c r="I117" i="5"/>
  <c r="I60" i="5"/>
  <c r="I59" i="5" s="1"/>
  <c r="I58" i="5" s="1"/>
  <c r="I57" i="5" s="1"/>
  <c r="I56" i="5" s="1"/>
  <c r="I48" i="5"/>
  <c r="I47" i="5" s="1"/>
  <c r="I46" i="5" s="1"/>
  <c r="I45" i="5" s="1"/>
  <c r="I44" i="5" s="1"/>
  <c r="I42" i="5"/>
  <c r="I41" i="5" s="1"/>
  <c r="I40" i="5" s="1"/>
  <c r="I39" i="5" s="1"/>
  <c r="I38" i="5" s="1"/>
  <c r="I36" i="5"/>
  <c r="I35" i="5" s="1"/>
  <c r="I33" i="5"/>
  <c r="I32" i="5" s="1"/>
  <c r="I27" i="5"/>
  <c r="I26" i="5" s="1"/>
  <c r="I25" i="5" s="1"/>
  <c r="I24" i="5" s="1"/>
  <c r="I23" i="5" s="1"/>
  <c r="I231" i="5" l="1"/>
  <c r="I230" i="5" s="1"/>
  <c r="I489" i="5"/>
  <c r="I488" i="5" s="1"/>
  <c r="I487" i="5" s="1"/>
  <c r="I465" i="5"/>
  <c r="I464" i="5" s="1"/>
  <c r="I463" i="5" s="1"/>
  <c r="I707" i="5"/>
  <c r="I706" i="5" s="1"/>
  <c r="I695" i="5" s="1"/>
  <c r="I116" i="5"/>
  <c r="I176" i="5"/>
  <c r="I175" i="5" s="1"/>
  <c r="I169" i="5"/>
  <c r="I367" i="5"/>
  <c r="I366" i="5" s="1"/>
  <c r="I595" i="5"/>
  <c r="I594" i="5" s="1"/>
  <c r="I593" i="5" s="1"/>
  <c r="I191" i="5"/>
  <c r="I526" i="5"/>
  <c r="I525" i="5" s="1"/>
  <c r="I79" i="5"/>
  <c r="I559" i="5"/>
  <c r="I558" i="5" s="1"/>
  <c r="I544" i="5" s="1"/>
  <c r="I397" i="5"/>
  <c r="I396" i="5" s="1"/>
  <c r="I395" i="5" s="1"/>
  <c r="I127" i="5"/>
  <c r="I151" i="5"/>
  <c r="I577" i="5"/>
  <c r="I569" i="5" s="1"/>
  <c r="I31" i="5"/>
  <c r="I30" i="5" s="1"/>
  <c r="I29" i="5" s="1"/>
  <c r="I168" i="5" l="1"/>
  <c r="I109" i="5"/>
  <c r="I229" i="5"/>
  <c r="I228" i="5" s="1"/>
  <c r="I694" i="5"/>
  <c r="I431" i="5"/>
  <c r="I625" i="5"/>
  <c r="I624" i="5" s="1"/>
  <c r="I108" i="5" l="1"/>
  <c r="I543" i="5"/>
  <c r="I462" i="5" s="1"/>
  <c r="I623" i="5"/>
  <c r="I592" i="5" s="1"/>
  <c r="I62" i="5" l="1"/>
  <c r="I22" i="5" s="1"/>
  <c r="I461" i="5"/>
  <c r="I221" i="5"/>
  <c r="I21" i="5" l="1"/>
  <c r="I734" i="5" s="1"/>
</calcChain>
</file>

<file path=xl/sharedStrings.xml><?xml version="1.0" encoding="utf-8"?>
<sst xmlns="http://schemas.openxmlformats.org/spreadsheetml/2006/main" count="4300" uniqueCount="543">
  <si>
    <t>Целевая статья</t>
  </si>
  <si>
    <t>ОБЩЕГОСУДАРСТВЕННЫЕ ВОПРОСЫ</t>
  </si>
  <si>
    <t>000</t>
  </si>
  <si>
    <t>Функционирование высшего должностного лица муниципального образования</t>
  </si>
  <si>
    <t>Непрограммные направления деятельности органов местного самоуправления</t>
  </si>
  <si>
    <t>120</t>
  </si>
  <si>
    <t>240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</si>
  <si>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</si>
  <si>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</si>
  <si>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Уплата налогов, сборов и иных платежей</t>
  </si>
  <si>
    <t>850</t>
  </si>
  <si>
    <t>Резервные фонды</t>
  </si>
  <si>
    <t>Резервные средства</t>
  </si>
  <si>
    <t>870</t>
  </si>
  <si>
    <t>Другие общегосударственные вопросы</t>
  </si>
  <si>
    <t>Субвенции на выполнение органами местного самоуправления отдельных государственных полномочий по государственному управлению охраной труда</t>
  </si>
  <si>
    <t>Расходы на выплаты персоналу казенных учреждений</t>
  </si>
  <si>
    <t>110</t>
  </si>
  <si>
    <t>Государственная регистрация актов гражданского состояния</t>
  </si>
  <si>
    <t>НАЦИОНАЛЬНАЯ ЭКОНОМИКА</t>
  </si>
  <si>
    <t>Другие вопросы в области национальной экономики</t>
  </si>
  <si>
    <t>ЖИЛИЩНО-КОММУНАЛЬНОЕ ХОЗЯЙСТВО</t>
  </si>
  <si>
    <t>Другие вопросы в области жилищно-коммунального хозяйства</t>
  </si>
  <si>
    <t>ОБРАЗОВАНИЕ</t>
  </si>
  <si>
    <t>Дошкольное образование</t>
  </si>
  <si>
    <t>Субвенции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</si>
  <si>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Общее образование</t>
  </si>
  <si>
    <t>Другие вопросы в области образования</t>
  </si>
  <si>
    <t>Обеспечение деятельности подведомственных учреждений  сферы образования</t>
  </si>
  <si>
    <t>КУЛЬТУРА, КИНЕМАТОГРАФИЯ</t>
  </si>
  <si>
    <t>Культура</t>
  </si>
  <si>
    <t>Другие вопросы в области культуры, кинематографии</t>
  </si>
  <si>
    <t>СОЦИАЛЬНАЯ ПОЛИТИКА</t>
  </si>
  <si>
    <t>Пенсионное обеспечение</t>
  </si>
  <si>
    <t>Доплаты к пенсиям муниципальным служащим</t>
  </si>
  <si>
    <t>Публичные нормативные социальные выплаты гражданам</t>
  </si>
  <si>
    <t>310</t>
  </si>
  <si>
    <t>Охрана семьи и детства</t>
  </si>
  <si>
    <t>ФИЗИЧЕСКАЯ КУЛЬТУРА И СПОРТ</t>
  </si>
  <si>
    <t>СРЕДСТВА МАССОВОЙ ИНФОРМАЦИИ</t>
  </si>
  <si>
    <t>Периодическая печать и издательства</t>
  </si>
  <si>
    <t>Информационное освещение деятельности органов местного самоуправления в средствах массовой информации</t>
  </si>
  <si>
    <t>Субсидии бюджетным учреждениям</t>
  </si>
  <si>
    <t>610</t>
  </si>
  <si>
    <t>Социальные выплаты гражданам, кроме публичных нормативных социальных выплат</t>
  </si>
  <si>
    <t>320</t>
  </si>
  <si>
    <t>Сельское хозяйство и рыболовство</t>
  </si>
  <si>
    <t>Субвенции на организацию проведения мероприятий по предупреждению и ликвидации болезней животных, их лечению, защите населения от болезней, общих для человека и животных</t>
  </si>
  <si>
    <t>Субвенции на осуществление государственных полномочий по регистрации и учету граждан, имеющих право на получение жилищных субсидий в связи с переселением из районов Крайнего Севера и приравненных к ним местностей</t>
  </si>
  <si>
    <t>Транспорт</t>
  </si>
  <si>
    <t>Мероприятия в области автомобильного транспорта общего пользования</t>
  </si>
  <si>
    <t>810</t>
  </si>
  <si>
    <t>Дорожное хозяйство (дорожные фонды)</t>
  </si>
  <si>
    <t>Коммунальное хозяйство</t>
  </si>
  <si>
    <t>Наименование</t>
  </si>
  <si>
    <t>Раздел</t>
  </si>
  <si>
    <t>Подраздел</t>
  </si>
  <si>
    <t>Вид расхо-дов</t>
  </si>
  <si>
    <t>01</t>
  </si>
  <si>
    <t>00</t>
  </si>
  <si>
    <t>0000000000</t>
  </si>
  <si>
    <t>02</t>
  </si>
  <si>
    <t>9900000000</t>
  </si>
  <si>
    <t>Мероприятия непрограммных направлений деятельности органов местного самоуправления</t>
  </si>
  <si>
    <t>9990000000</t>
  </si>
  <si>
    <t>9999910010</t>
  </si>
  <si>
    <t>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</si>
  <si>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</si>
  <si>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03</t>
  </si>
  <si>
    <t>9999910020</t>
  </si>
  <si>
    <t>9999910030</t>
  </si>
  <si>
    <t>04</t>
  </si>
  <si>
    <t>05</t>
  </si>
  <si>
    <t>200</t>
  </si>
  <si>
    <t xml:space="preserve">Иные закупки товаров, работ и услуг для обеспечения государственных (муниципальных) нужд </t>
  </si>
  <si>
    <t>06</t>
  </si>
  <si>
    <t>Иные бюджетные ассигнования</t>
  </si>
  <si>
    <t>800</t>
  </si>
  <si>
    <t>11</t>
  </si>
  <si>
    <t>9999900010</t>
  </si>
  <si>
    <t>13</t>
  </si>
  <si>
    <t>2400000000</t>
  </si>
  <si>
    <t>Расходы на обеспечение деятельности (оказание услуг, выполнение работ) муниципальных учреждений</t>
  </si>
  <si>
    <t>600</t>
  </si>
  <si>
    <t>Субсидии автономным учреждениям</t>
  </si>
  <si>
    <t>620</t>
  </si>
  <si>
    <t>9999970010</t>
  </si>
  <si>
    <t>9999959300</t>
  </si>
  <si>
    <t>9999993100</t>
  </si>
  <si>
    <t>9999993040</t>
  </si>
  <si>
    <t>08</t>
  </si>
  <si>
    <t>09</t>
  </si>
  <si>
    <t>1900000000</t>
  </si>
  <si>
    <t>1900140100</t>
  </si>
  <si>
    <t>12</t>
  </si>
  <si>
    <t>Жилищное хозяйство</t>
  </si>
  <si>
    <t>2100000000</t>
  </si>
  <si>
    <t>2110000000</t>
  </si>
  <si>
    <t>9999993120</t>
  </si>
  <si>
    <t>07</t>
  </si>
  <si>
    <t>2600000000</t>
  </si>
  <si>
    <t>Подпрограмма "Развитие системы дошкольного образования"</t>
  </si>
  <si>
    <t>2610000000</t>
  </si>
  <si>
    <t>2610193070</t>
  </si>
  <si>
    <t>Предоставление субсидий бюджетным, автономным учреждениям и иным некоммерческим организациям</t>
  </si>
  <si>
    <t>2610170040</t>
  </si>
  <si>
    <t>Питание и содержание детей в образовательных учреждениях</t>
  </si>
  <si>
    <t>2610270210</t>
  </si>
  <si>
    <t>Подпрограмма "Развитие системы общего образования"</t>
  </si>
  <si>
    <t>2620000000</t>
  </si>
  <si>
    <t>2620170050</t>
  </si>
  <si>
    <t>2620193060</t>
  </si>
  <si>
    <t>Подпрограмма "Развитие системы дополнительного образования, отдыха, оздоровления и занятости детей и подростков"</t>
  </si>
  <si>
    <t>2630000000</t>
  </si>
  <si>
    <t>Обеспечение деятельности (оказание услуг, выполнение работ) учреждений дополнительного образования детей</t>
  </si>
  <si>
    <t>2630170060</t>
  </si>
  <si>
    <t>2500000000</t>
  </si>
  <si>
    <t>2520000000</t>
  </si>
  <si>
    <t>Расходы на обеспечение деятельности (оказание услуг, выполнение работ) учреждений дополнительного образования детей</t>
  </si>
  <si>
    <t>2520170060</t>
  </si>
  <si>
    <t>2630293080</t>
  </si>
  <si>
    <t>Социальное обеспечение и иные выплаты населению</t>
  </si>
  <si>
    <t>300</t>
  </si>
  <si>
    <t>2690070010</t>
  </si>
  <si>
    <t>2690010030</t>
  </si>
  <si>
    <t>2510000000</t>
  </si>
  <si>
    <t>2510170080</t>
  </si>
  <si>
    <t>Подпрограмма "Организация библиотечного обслуживания населения"</t>
  </si>
  <si>
    <t>2530000000</t>
  </si>
  <si>
    <t>Расходы на обеспечение деятельности (оказанние услуг, выполнение работ) библиотек</t>
  </si>
  <si>
    <t>2530170070</t>
  </si>
  <si>
    <t>10</t>
  </si>
  <si>
    <t>9999910040</t>
  </si>
  <si>
    <t>2690093090</t>
  </si>
  <si>
    <t>0900000000</t>
  </si>
  <si>
    <t>Благоустройство</t>
  </si>
  <si>
    <t>2560110030</t>
  </si>
  <si>
    <t>2560170010</t>
  </si>
  <si>
    <t>2700000000</t>
  </si>
  <si>
    <t>2720000000</t>
  </si>
  <si>
    <t xml:space="preserve">Содержание и ремонт  дорог общего пользования местного значения </t>
  </si>
  <si>
    <t>2790040150</t>
  </si>
  <si>
    <t>2110120220</t>
  </si>
  <si>
    <t>2190000000</t>
  </si>
  <si>
    <t>Подпрограмма "Развитие системы дополнительного образования в сфере культуры и искусства"</t>
  </si>
  <si>
    <t>2620270210</t>
  </si>
  <si>
    <t>2690000000</t>
  </si>
  <si>
    <t>Питание и содержание детей в дошкольных образовательных учреждениях</t>
  </si>
  <si>
    <t>Подпрограмма "Координация работы и организационное сопровождение в сфере культуры"</t>
  </si>
  <si>
    <t>2560000000</t>
  </si>
  <si>
    <t>Закупка товаров, работ и услуг для обеспечения государственных (муниципальных) нужд</t>
  </si>
  <si>
    <t>2790000000</t>
  </si>
  <si>
    <t xml:space="preserve">Перечисление взносов на капитальный ремонт многоквартирных домов </t>
  </si>
  <si>
    <t>2490000000</t>
  </si>
  <si>
    <t>2490020110</t>
  </si>
  <si>
    <t>Субвенции на обеспечение государственных гарантий реализации прав на получение общедоступного и бесплатного дошкольного, начального общего, основного общего среднего общего, дополнительного образования детей в муниципальных образовательных организациях</t>
  </si>
  <si>
    <t>Субвенции на компенсацию части платы, взимаемой с родителей (законых представителей) за присмотр и уход за детьми, осваивающими образовательные программы дошкольного образования в организациях, осуществляющих образовательную деятельность</t>
  </si>
  <si>
    <t>2800000000</t>
  </si>
  <si>
    <t>2890000000</t>
  </si>
  <si>
    <t>2890020160</t>
  </si>
  <si>
    <t>Дополнительное образование детей</t>
  </si>
  <si>
    <t>Антикризисные мероприятия</t>
  </si>
  <si>
    <t>2560270250</t>
  </si>
  <si>
    <t>001</t>
  </si>
  <si>
    <t>002</t>
  </si>
  <si>
    <t>003</t>
  </si>
  <si>
    <t>950</t>
  </si>
  <si>
    <t xml:space="preserve">Молодежная политика </t>
  </si>
  <si>
    <t xml:space="preserve">Расходы на выплаты персоналу казенных учреждений </t>
  </si>
  <si>
    <t>Судебная система</t>
  </si>
  <si>
    <t>Субвенции на финансовое обеспечение государственных полномочий по составлению (изменению) списков кандидатов в присяжные заседатели федеральных судов общей юрисдикции</t>
  </si>
  <si>
    <t>9999951200</t>
  </si>
  <si>
    <t>Массовый спорт</t>
  </si>
  <si>
    <t>400</t>
  </si>
  <si>
    <t>Бюджетные инвестиции</t>
  </si>
  <si>
    <t>410</t>
  </si>
  <si>
    <t>9999993130</t>
  </si>
  <si>
    <t>9999993160</t>
  </si>
  <si>
    <t>Социальное обеспечение населения</t>
  </si>
  <si>
    <t>Пограмма" Развитие системы общего образования"</t>
  </si>
  <si>
    <t>Субвенции на реализацию государственных полномочий органов опеки и попечительства в отношении несовершеннолетних</t>
  </si>
  <si>
    <t>Распределение бюджетных ассигнований в ведомственной структуре расходов бюджета Пограничного муниципального округа</t>
  </si>
  <si>
    <t>( рублей)</t>
  </si>
  <si>
    <t>9999970011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</si>
  <si>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</si>
  <si>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 (муниципальных) органов</t>
  </si>
  <si>
    <t xml:space="preserve">Расходы на выплаты персоналу государственных  (муниципальных) органов </t>
  </si>
  <si>
    <t>Расходы на выплаты персоналу государственных                           ( муниципальных) органов</t>
  </si>
  <si>
    <t>Субвенции на обеспечение мер социальной поддержки педагогическим работникам муниципальных образовательных организаций (НП)</t>
  </si>
  <si>
    <t>2420000000</t>
  </si>
  <si>
    <t>Мероприятия, направленные на развитие информатизации и защиты информатизации</t>
  </si>
  <si>
    <t>2420140030</t>
  </si>
  <si>
    <t>Расходы на обеспечение деятельности ( оказание услуг, выполнение работ) учреждений культуры ПГП</t>
  </si>
  <si>
    <t>2510170081</t>
  </si>
  <si>
    <t>Расходы на обеспечение деятельности ( оказание услуг, выполнение работ) учреждений культуры ЖСП</t>
  </si>
  <si>
    <t>2510170082</t>
  </si>
  <si>
    <t>Мероприятия по предупреждению и защите населения, территории от чрезвычайных ситуаций природного и техногенного характера</t>
  </si>
  <si>
    <t>1600000000</t>
  </si>
  <si>
    <t>1600140060</t>
  </si>
  <si>
    <t>21900S2620</t>
  </si>
  <si>
    <t>Иные закупки товаров, работ и услуг для обеспечения  государственных (муниципальных) нужд</t>
  </si>
  <si>
    <t>Муниципальная программа "Защита населения и территории Пограничного муниципального округа от чрезвычайных ситуаций природного и техногенного характера"</t>
  </si>
  <si>
    <t>Муниципальная программа "Информационное общество Пограничного муниципального округа"</t>
  </si>
  <si>
    <t>Муниципальная программа "Управление собственностью Пограничного муниципального округа"</t>
  </si>
  <si>
    <t>Подпрограмма "Управление муниципальным имуществом, находящимся в собственности Пограничного муниципального округа"</t>
  </si>
  <si>
    <t>Муниципальная программа "Создание условий для организации транспортного обслуживания населения в границах муниципального округа"</t>
  </si>
  <si>
    <t>Мероприятия муниципальной программы "Создание условий для организации транспортного обслуживания населения  в границах муниципального округа"</t>
  </si>
  <si>
    <t>Субвенции на реализацию государственного полномочия по установлению регулируемых тарифов на регулярные перевозки пассажиров и багажа автомобильным и наземным электрическим общественным транспортом по муниципальным маршрутам в границах муниципального округа</t>
  </si>
  <si>
    <t>Муниципальная программа " Модернизация дорожной сети в Пограничном муниципальном округе"</t>
  </si>
  <si>
    <t>Муниципальная программа "Управление собственностью Пограничного муниципального округа "</t>
  </si>
  <si>
    <t>Мероприятия муниципальной программы "Управление собственностью Пограничного муниципального округа"</t>
  </si>
  <si>
    <t>Муниципальная программа " Обеспечение доступным жильем и качественными услугами ЖКХ населения Пограничного муниципального округа"</t>
  </si>
  <si>
    <t>Подпрограмма "Создание условий для обеспечения качественными услугами ЖКХ население Пограничного муниципального округа"</t>
  </si>
  <si>
    <t>Муниципальная программа " Энергосбережение и повышение энергетической эффективности на территории Пограничного муниципального округа"</t>
  </si>
  <si>
    <t>3000000000</t>
  </si>
  <si>
    <t>Муниципальная программа " Благоустройство территории Пограничного муниципального округа "</t>
  </si>
  <si>
    <t xml:space="preserve">Расходы на организацию и содержание мест захоронения </t>
  </si>
  <si>
    <t>Уличное освещение</t>
  </si>
  <si>
    <t xml:space="preserve">Муниципальная программа " Формирование современной городской среды территорий, входящих в состав Пограничного муниципального округа" </t>
  </si>
  <si>
    <t>2900000000</t>
  </si>
  <si>
    <t>2900120200</t>
  </si>
  <si>
    <t>2900120250</t>
  </si>
  <si>
    <t>3100000000</t>
  </si>
  <si>
    <t>Муниципальная программа "Развитие образования Пограничного муниципального округа"</t>
  </si>
  <si>
    <t>Муниципальная программа "Развитие культуры, библиотечного обслуживания и молодежной политики в Пограничном муниципальном округе"</t>
  </si>
  <si>
    <t>Мероприятия муниципальной программы "Развитие образования Пограничного муниципального округа"</t>
  </si>
  <si>
    <t>Подпрограмма "Развитие культуры в Пограничном муниципальном округе"</t>
  </si>
  <si>
    <t>Муниципальная программа "Развитие образования Пограничного муниципального округа "</t>
  </si>
  <si>
    <t>Муниципальная программа "Развитие физической культуры и спорта в Пограничном муниципальном округе"</t>
  </si>
  <si>
    <t>Мероприятия муниципальной программы " Информационное общество Пограничного муниципального округа"</t>
  </si>
  <si>
    <t>Мероприятия муниципальной программы " Обеспечение доступным жильем и качественными услугами ЖКХ населения Пограничного муниципального округа"</t>
  </si>
  <si>
    <t>Обеспечение детей-сирот и детей, оставшихся без попечения родителей, лиц из числа детей - сирот и детей,оставшихся без попечения родителей жилыми помещениями за счет средств краевого бюджета</t>
  </si>
  <si>
    <t>Подпрограмма "Обеспечение жилыми помещениями детей - сирот, детей, оставшихся без попечения родителей, лиц из числа детей - сирот и детей, оставшихся без попечения родителей"</t>
  </si>
  <si>
    <t>Пограничного муниципального округа</t>
  </si>
  <si>
    <t>Обеспечение граждан твердым топливом (дровами) из средств местного бюджета</t>
  </si>
  <si>
    <t>Подпрограмма " Развитие информационных систем"</t>
  </si>
  <si>
    <t>Муниципальная программа  "Развитие образования Пограничного муниципального округа"</t>
  </si>
  <si>
    <t xml:space="preserve">Мероприятия муниципальной программы  "Развитие образования Пограничного муниципального округа" </t>
  </si>
  <si>
    <t>2720120020</t>
  </si>
  <si>
    <t>Содержание и обслуживание казны Пограничного муниципального округа</t>
  </si>
  <si>
    <t xml:space="preserve">Реализация государственных полномочий по социальной поддержке детей, оставшихся без попечения родителей, и лиц, принявших на воспитание в семью детей, оставшихся без попечения родителей </t>
  </si>
  <si>
    <t>9999993050</t>
  </si>
  <si>
    <t>ВСЕГО:</t>
  </si>
  <si>
    <t>Администрация  Пограничного муниципального округа Приморского края</t>
  </si>
  <si>
    <t>Финансовое управление Администрации Пограничного муниципального округа Приморского края</t>
  </si>
  <si>
    <t>Глава Пограничного муниципального округа</t>
  </si>
  <si>
    <t>Председатель представительного органа Пограничного муниципального округа</t>
  </si>
  <si>
    <t>Руководство и управление в сфере установленных функций органов местного самоуправления Пограничного муниципального округа</t>
  </si>
  <si>
    <t>Резервный фонд Администрации Пограничного муниципального  округа</t>
  </si>
  <si>
    <t>Муниципальная программа " Управление собственностью Пограничного муниципального округа"</t>
  </si>
  <si>
    <t>2740000000</t>
  </si>
  <si>
    <t>27401М0820</t>
  </si>
  <si>
    <t>Муниципальное казенное учреждение "Центр обеспечения деятельности муниципальных образовательных организаций Пограничного муниципального округа"</t>
  </si>
  <si>
    <t>Муниципальное казенное учреждение "Центр финансового, бюджетного и экономического обслуживания Пограничного муниципального округа"</t>
  </si>
  <si>
    <t>Обеспечение деятельности муниципального казенного учреждения "Хозяйственное управление Администрации Пограничного муниципального округа"</t>
  </si>
  <si>
    <t>Обеспечение деятельности (оказание услуг, выполнение работ) общеобразовательных организаций</t>
  </si>
  <si>
    <t>2110170010</t>
  </si>
  <si>
    <t>НАЦИОНАЛЬНАЯ ОБОРОНА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</si>
  <si>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</si>
  <si>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</t>
  </si>
  <si>
    <t>9999951180</t>
  </si>
  <si>
    <t>Иные закупки товаров, работ и услуг для обеспечения государственных (муниципальных) нужд</t>
  </si>
  <si>
    <t>Строительство и реконструкция (модернизация) объектов питьевого водоснабжения (НП)</t>
  </si>
  <si>
    <t>Обеспечение граждан твердым топливом (дровами) за счет средств краевого бюджета</t>
  </si>
  <si>
    <t>2190092620</t>
  </si>
  <si>
    <t xml:space="preserve">Мероприятия по благоустройству дворовых территорий за счет средств краевого бюджета </t>
  </si>
  <si>
    <t>3100192610</t>
  </si>
  <si>
    <t xml:space="preserve">Мероприятия по благоустройству дворовых территорий за счет средств местного бюджета </t>
  </si>
  <si>
    <t>31001S2610</t>
  </si>
  <si>
    <t xml:space="preserve">Благоустройство дворовых территорий
многоквартирных домов, общественных
территорий расположенных на территории
Пограничного муниципального округа (НП)
</t>
  </si>
  <si>
    <t>310F255550</t>
  </si>
  <si>
    <t>Иные межбюджетные трансферты бюджетам на ежемесячное денежное вознаграждение за классное руководство педагогическим работникам муниципальных общеобразовательных организаций</t>
  </si>
  <si>
    <t>2620153030</t>
  </si>
  <si>
    <t>Расходы на содержание работников, занимающих должности, не отнесенные к должностям муниципальной службы и муниципальным должностям органов местного самоуправления Пограничного муниципального округа</t>
  </si>
  <si>
    <t>9999910050</t>
  </si>
  <si>
    <t>Расходы на выплаты персоналу государственных (муниципальных) органов</t>
  </si>
  <si>
    <t>Закупка товаров, работ и услуг для государственных (муниципальных) нужд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</si>
  <si>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</si>
  <si>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Капитальные вложения в объекты государственной  (муниципальной) собственности</t>
  </si>
  <si>
    <t>Субвенции на реализацию отдельных государственных полномочий по созданию административных комиссий</t>
  </si>
  <si>
    <t>9999993030</t>
  </si>
  <si>
    <t>Расходы на выплаты персоналу в целях обеспечения выполнения функций муниципальными органами, казенными учреждениями</t>
  </si>
  <si>
    <t>9999993010</t>
  </si>
  <si>
    <t>Субвенции на создание и обеспечение деятельности комиссии по делам несовершеннолетних и защите их прав</t>
  </si>
  <si>
    <t>Субвенции на обеспечение питанием детей, обучающихся в муниципальных общеобразовательных учреждениях</t>
  </si>
  <si>
    <t>2620293150</t>
  </si>
  <si>
    <t>Организационные, технические и технологические мероприятия по энергосбережению и повышению энергетической эффективности организаций</t>
  </si>
  <si>
    <t>3000120130</t>
  </si>
  <si>
    <t>Мероприятия по проведению ремонтных работ (в т.ч. проектно-изыскательские работы) муниципальных учреждений</t>
  </si>
  <si>
    <t>2510470150</t>
  </si>
  <si>
    <t>Организация, проведение и участие в спортивных мероприятиях</t>
  </si>
  <si>
    <t>0900120080</t>
  </si>
  <si>
    <t>Развитие материально- технической базы массовой физической культуры и спорта</t>
  </si>
  <si>
    <t>0900120140</t>
  </si>
  <si>
    <t>Муниципальная программа "Развитие физической культуры и спорта  "</t>
  </si>
  <si>
    <t>Оценка недвижимости, признание прав и регулирование отношений по муниципальной собственности</t>
  </si>
  <si>
    <t>2720120010</t>
  </si>
  <si>
    <t>Иные закупки товаров, работ и услуг для обеспечения муниципальных нужд</t>
  </si>
  <si>
    <t xml:space="preserve"> Организация проведения культурных мероприятий</t>
  </si>
  <si>
    <t>2510220060</t>
  </si>
  <si>
    <t>Организация проведения культурных мероприятий</t>
  </si>
  <si>
    <t>Мероприятия по проведению ремонтных работ( в т.ч. проектно-изыскательские работы) муниципальных учреждений</t>
  </si>
  <si>
    <t>2530220060</t>
  </si>
  <si>
    <t>Пополнение книжного фонда</t>
  </si>
  <si>
    <t>2530220090</t>
  </si>
  <si>
    <t>2530220210</t>
  </si>
  <si>
    <t>Мероприятия по обеспечению безопасности муниципальных учреждений</t>
  </si>
  <si>
    <t>2530420100</t>
  </si>
  <si>
    <t>Подпрограмма " Молодежная политика"</t>
  </si>
  <si>
    <t>2540000000</t>
  </si>
  <si>
    <t>Проведение мероприятий для детей и молодежи</t>
  </si>
  <si>
    <t>2540120070</t>
  </si>
  <si>
    <t>Другие вопросы в области социальной политики</t>
  </si>
  <si>
    <t>Подпрограмма "Доступная среда"</t>
  </si>
  <si>
    <t>2550000000</t>
  </si>
  <si>
    <t xml:space="preserve">Мероприятия, направленные  на создание беспрепятственного доступа к объектам социальной инфраструктуры инвалидов </t>
  </si>
  <si>
    <t>2550170180</t>
  </si>
  <si>
    <t>Сохранение объектов культурного наследия</t>
  </si>
  <si>
    <t>2510170190</t>
  </si>
  <si>
    <t>Мероприятия, направленные на модернизацию дошкольного образования</t>
  </si>
  <si>
    <t>2610370120</t>
  </si>
  <si>
    <t>Мероприятия, направленные на модернизацию общего образования</t>
  </si>
  <si>
    <t>2620370170</t>
  </si>
  <si>
    <t>2630370150</t>
  </si>
  <si>
    <t>2610420100</t>
  </si>
  <si>
    <t>2620420100</t>
  </si>
  <si>
    <t>Мероприятия по обеспечению безопасности в муниципальных учреждениях</t>
  </si>
  <si>
    <t>2630520100</t>
  </si>
  <si>
    <t>Подпрограмма "Одаренные дети Пограничного муниципального округа"</t>
  </si>
  <si>
    <t>2640000000</t>
  </si>
  <si>
    <t>Проведение мероприятий по выявлению и развитию одаренных детей</t>
  </si>
  <si>
    <t>2640170140</t>
  </si>
  <si>
    <t>Закупка товаров, работ и услуг для обеспечения государственных ( муниципальных) нужд</t>
  </si>
  <si>
    <t>Мероприятия, направленные на военно-патриотическое воспитание детей и молодежи</t>
  </si>
  <si>
    <t>2690070220</t>
  </si>
  <si>
    <t>Научно-методические, организационно-педагогические мероприятия</t>
  </si>
  <si>
    <t>Организация отдыха и занятости детей и подростков Пограничного муниципального района</t>
  </si>
  <si>
    <t>2630270110</t>
  </si>
  <si>
    <t>9999993180</t>
  </si>
  <si>
    <t>Субвенции на реализацию полномочий Российской Федерации на государственную регистрацию актов гражданского состояния за счет средств краевого бюджета</t>
  </si>
  <si>
    <t>3400000000</t>
  </si>
  <si>
    <t>3410000000</t>
  </si>
  <si>
    <t>3410140200</t>
  </si>
  <si>
    <t>Муниципальная программа "Градостроительная деятельность на территории Пограничного муниципального округа"</t>
  </si>
  <si>
    <t>Подпрограмма "Разработка градостроительной документации Пограничного муниципального округа"</t>
  </si>
  <si>
    <t>Мероприятия по разработке градостроительной документации</t>
  </si>
  <si>
    <t>29001S2360</t>
  </si>
  <si>
    <t>Осуществление отдельных государственных полномочий по обеспечению горячим питанием обучающихся, получающих начальное общее образование в муниципальных общеобразовательных организациях Приморского края</t>
  </si>
  <si>
    <t>2510520100</t>
  </si>
  <si>
    <t>Федеральный проект "Современная школа"</t>
  </si>
  <si>
    <t>262E100000</t>
  </si>
  <si>
    <t>262E193140</t>
  </si>
  <si>
    <t>2520270140</t>
  </si>
  <si>
    <t>Расходы, направленные на обеспечение населения сельских территорий услугами ЖКХ</t>
  </si>
  <si>
    <t>Мероприятия по созданию единого  информационного поля</t>
  </si>
  <si>
    <t>Федеральный проект "Чистая вода"</t>
  </si>
  <si>
    <t>211F500000</t>
  </si>
  <si>
    <t xml:space="preserve">Федеральный проект "Формирование комфортной городской среды"
</t>
  </si>
  <si>
    <t>310F200000</t>
  </si>
  <si>
    <t xml:space="preserve">Обеспечение детей-сирот и детей, оставшихся без попечения родителей, лиц из числа детей - сирот и детей,оставшихся без попечения родителей жилыми помещениями </t>
  </si>
  <si>
    <t>27401R0820</t>
  </si>
  <si>
    <t>Развитие сети учреждений культурно-досугового типа (НП)</t>
  </si>
  <si>
    <t>251A155130</t>
  </si>
  <si>
    <t>Субвенции на обеспечение оздоровления и отдыха детей (за исключением организации отдыха детей в каникулярное время)</t>
  </si>
  <si>
    <t>211F552432</t>
  </si>
  <si>
    <t>Обеспечение населения  услугами водоснабжения</t>
  </si>
  <si>
    <t>2530370150</t>
  </si>
  <si>
    <t>Расходы на обеспечение деятельности (оказание услуг, выполнение работ) дошкольных образовательных организаций</t>
  </si>
  <si>
    <t>Уборка несанкционированных мест захламления отходами</t>
  </si>
  <si>
    <t>2900120230</t>
  </si>
  <si>
    <t>Организация общественных работ</t>
  </si>
  <si>
    <t>2900120270</t>
  </si>
  <si>
    <t>Содержание зеленых насаждений</t>
  </si>
  <si>
    <t>2900120290</t>
  </si>
  <si>
    <t>Содержание территорий общего пользования</t>
  </si>
  <si>
    <t>2900120300</t>
  </si>
  <si>
    <t>Организация общественных мероприятий по благоустройству</t>
  </si>
  <si>
    <t>2900120310</t>
  </si>
  <si>
    <t>Расходы на выполнение наказов избирателей на территории Пограничного муниципального округа</t>
  </si>
  <si>
    <t>2900120330</t>
  </si>
  <si>
    <t>Улучшение состояния дворовых и общественных территорий</t>
  </si>
  <si>
    <t>3100120260</t>
  </si>
  <si>
    <t>Профессиональная подготовка, переподготовка и повышение квалификации</t>
  </si>
  <si>
    <t>Муниципальная программа  "Развитие муниципальной службы в Пограничном муниципальном округе"</t>
  </si>
  <si>
    <t>1400000000</t>
  </si>
  <si>
    <t>1400140040</t>
  </si>
  <si>
    <t>Организация и повышение квалификации и переподготовки муниципальных служащих Администрации Пограничного муниципального округа</t>
  </si>
  <si>
    <t>к муниципальному правовому акту</t>
  </si>
  <si>
    <t>Муниципальная программа  "Профилактика экстремизма, терроризма и правонарушений на территории Пограничного муниципального округа"</t>
  </si>
  <si>
    <t>1100000000</t>
  </si>
  <si>
    <t>Мероприятия по профилактике  экстремизма, терроризма и правонарушений</t>
  </si>
  <si>
    <t>Реализация проектов инициативного бюджетирования по направлению "Твой проект" за счет средств субсидий из краевого бюджета</t>
  </si>
  <si>
    <t>2900192360</t>
  </si>
  <si>
    <t>26202R3040</t>
  </si>
  <si>
    <t>2630170090</t>
  </si>
  <si>
    <t>Обеспечение персонифицированного финансирования</t>
  </si>
  <si>
    <t>ЗДРАВООХРАНЕНИЕ</t>
  </si>
  <si>
    <t>Другие вопросы в области здравоохранения</t>
  </si>
  <si>
    <t>Муниципальная программа "Укрепление общественного здоровья населения Пограничного муниципального округа"</t>
  </si>
  <si>
    <t>3600000000</t>
  </si>
  <si>
    <t>Создание условий для оказания медицинской помощи  населению на территории Пограничного муниципального округа</t>
  </si>
  <si>
    <t>3600120050</t>
  </si>
  <si>
    <t>Реализация проектов инициативного бюджетирования по направлению "Твой  проект" за счет средств местного бюджета</t>
  </si>
  <si>
    <t>Муниципальная программа "Противодействие коррупции в Пограничном муниципальном округе"</t>
  </si>
  <si>
    <t>3500000000</t>
  </si>
  <si>
    <t>Основное мероприятие "Обеспечение прозрачности и информационной открытости деятельности Администрации Пограничного муниципального округа"</t>
  </si>
  <si>
    <t>3500100000</t>
  </si>
  <si>
    <t>Изготовление информационных материалов</t>
  </si>
  <si>
    <t>3500140190</t>
  </si>
  <si>
    <t>Подготовка проектов межевания земельных участков и на проведение кадастровых работ</t>
  </si>
  <si>
    <t>27201L5990</t>
  </si>
  <si>
    <t>Содействие развитию  молодежной политики на территории Пограничного муниципального округа</t>
  </si>
  <si>
    <t>2540120030</t>
  </si>
  <si>
    <t>0100000000</t>
  </si>
  <si>
    <t>Организация и проведение мероприятий, направленные на поддержку малого и среднего предпринимательства</t>
  </si>
  <si>
    <t>Муниципальная программа "Развитие территориального общественного самоуправления на территории Пограничного муниципального округа"</t>
  </si>
  <si>
    <t>3700000000</t>
  </si>
  <si>
    <t>3700120340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</si>
  <si>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</si>
  <si>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630</t>
  </si>
  <si>
    <t>Реализация социально значимых проектов ТОС</t>
  </si>
  <si>
    <t>Муниципальная программа "Поддержка социально ориентированных некоммерческих организаций на территории Пограничного муниципального округа"</t>
  </si>
  <si>
    <t>3800000000</t>
  </si>
  <si>
    <t>Субсидии социально ориентированным некоммерческим организациям на финансовое обеспечение затрат, связанных с осуществлением деятельности</t>
  </si>
  <si>
    <t>3800120350</t>
  </si>
  <si>
    <t>252A155192</t>
  </si>
  <si>
    <t>Комплектование книжных фондов и обеспечение информационно-техническим оборудованием библиотек из средств местного бюджета</t>
  </si>
  <si>
    <t>25302S2540</t>
  </si>
  <si>
    <t>09001S2190</t>
  </si>
  <si>
    <t>Мероприятия по организации физкультурно-спортивной работы по месту жительства за счет средств местного бюджета</t>
  </si>
  <si>
    <t>09001S2230</t>
  </si>
  <si>
    <t>Приобретение и поставка спортивного инвентаря, спортивного оборудования и иного имущества для развития массового спорта за счет средств местного бюджета</t>
  </si>
  <si>
    <t>30001S2270</t>
  </si>
  <si>
    <t>Проведение мероприятий по энергосбережению и повышению энергетической эффективности систем коммунальной инфраструктуры за счет средств местного бюджета</t>
  </si>
  <si>
    <t>Сумма</t>
  </si>
  <si>
    <t>2023 год</t>
  </si>
  <si>
    <t>2024 год</t>
  </si>
  <si>
    <t>2025 год</t>
  </si>
  <si>
    <t>Ведом- ство</t>
  </si>
  <si>
    <t xml:space="preserve">   на 2023 год  и плановый период 2024 и 2025 годов</t>
  </si>
  <si>
    <t>2530292540</t>
  </si>
  <si>
    <t>Комплектование книжных фондов и обеспечение информационно-техническим оборудованием библиотек из средств краевого бюджета</t>
  </si>
  <si>
    <t>0900192230</t>
  </si>
  <si>
    <t>Приобретение и поставка спортивного инвентаря, спортивного оборудования и иного имущества для развития массового спорта за счет средств краевого бюджета</t>
  </si>
  <si>
    <t>0900192190</t>
  </si>
  <si>
    <t>Мероприятия по организации физкультурно-спортивной работы по месту жительства за счет средств краевого бюджета</t>
  </si>
  <si>
    <t>3000192270</t>
  </si>
  <si>
    <t>Проведение мероприятий по энергосбережению и повышению энергетической эффективности систем коммунальной инфраструктуры за счет средств краевого  бюджета</t>
  </si>
  <si>
    <t>Софинансирование  расходных обязательств субъектов Российской Федерации, связанных с реализацией федеральной целевой программы " Увековечение памяти погибших при защите Отечества на 2019-2024 годы"</t>
  </si>
  <si>
    <t>Закупка товаров, работ и услуг для  государственных (муниципальных) нужд</t>
  </si>
  <si>
    <t>25104L2990</t>
  </si>
  <si>
    <t>251A1S5130</t>
  </si>
  <si>
    <t>Развитие сети учреждений культурно-досугового типа (НП) за счет средств местного бюджета</t>
  </si>
  <si>
    <t>Капитальный ремонт зданий и благоустройство территорий муниципальных образовательных организаций, оказывающих услуги дошкольного образования из средств краевого бюджета</t>
  </si>
  <si>
    <t>2610392020</t>
  </si>
  <si>
    <t>262EB51790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</si>
  <si>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(НП)</t>
  </si>
  <si>
    <t xml:space="preserve">Реализация мероприятий по модернизации муниципальных детских школ искусств по видам искусств (НП) </t>
  </si>
  <si>
    <t>Капитальный ремонт зданий и благоустройство территорий муниципальных образовательных организаций, оказывающих услуги дошкольного образования из средств местного бюджета</t>
  </si>
  <si>
    <t>26103S2020</t>
  </si>
  <si>
    <t>Муниципальная программа "Развитие малого и среднего предпринимательства в Пограничном муниципальном округе"</t>
  </si>
  <si>
    <t>3300000000</t>
  </si>
  <si>
    <t>3300140010</t>
  </si>
  <si>
    <t>Муниципальная программа "Развитие международных, внешнеэкономических связей и приграничного сотрудничества Пограничного муниципального округа"</t>
  </si>
  <si>
    <t xml:space="preserve">Мероприятия, проводимые Администрацией Пограничного муниципального округа </t>
  </si>
  <si>
    <t>Обеспечение проведения выборов и референдумов</t>
  </si>
  <si>
    <t>Организация проведения выборов</t>
  </si>
  <si>
    <t>9999900050</t>
  </si>
  <si>
    <t>Специальные расходы</t>
  </si>
  <si>
    <t>880</t>
  </si>
  <si>
    <t>Приложение 3</t>
  </si>
  <si>
    <t xml:space="preserve">Пограничного муниципального округа </t>
  </si>
  <si>
    <t>от 28.11.2022 № 163-МПА</t>
  </si>
  <si>
    <t>1100120120</t>
  </si>
  <si>
    <t>2630470130</t>
  </si>
  <si>
    <t>Основное мероприятие "Создание условий для развития и самореализации одаренных детей"</t>
  </si>
  <si>
    <t>2640100000</t>
  </si>
  <si>
    <t>2520400000</t>
  </si>
  <si>
    <t>Основное мероприятие "Обеспечение безопасности в учреждениях культуры"</t>
  </si>
  <si>
    <t>2520420100</t>
  </si>
  <si>
    <t>Резервный фонд Администрации Пограничного муниципального округа</t>
  </si>
  <si>
    <t>Обеспечение деятельности муниципального казенного учреждения "Управление благоустройства Пограничного муниципального округа"</t>
  </si>
  <si>
    <t>2720120150</t>
  </si>
  <si>
    <t>Мероприятия по землеустройству и землепользованию</t>
  </si>
  <si>
    <t xml:space="preserve">    Приложение   3</t>
  </si>
  <si>
    <t>1900192390</t>
  </si>
  <si>
    <t>Субсидии на капитальный ремонт и ремонт автомобильных дорог общего пользования населенных пунктов за счет дорожного фонда Приморского края</t>
  </si>
  <si>
    <t>19001S2390</t>
  </si>
  <si>
    <t>Субсидии на капитальный ремонт и ремонт автомобильных дорог общего пользования населенных пунктов за счет средств местного бюджета</t>
  </si>
  <si>
    <t>2510220330</t>
  </si>
  <si>
    <t>Расходы на обеспечение деятельности (оказанние услуг, выполнение работ) учреждения культуры</t>
  </si>
  <si>
    <t>830</t>
  </si>
  <si>
    <t>9999900020</t>
  </si>
  <si>
    <t>Расходы, связанные с исполнением решений, принятых судебными органами</t>
  </si>
  <si>
    <t>Исполнение судебных актов</t>
  </si>
  <si>
    <t>2620320330</t>
  </si>
  <si>
    <t>0100240020</t>
  </si>
  <si>
    <t>Субсидии на обеспечение мероприятий по модернизации систем коммунальной инфраструктуры из средств краевого бюджета (капитальный ремонт наружных сетей водопровода пгт. Пограничный)</t>
  </si>
  <si>
    <t>3000109605</t>
  </si>
  <si>
    <t>Субсидии на обеспечение мероприятий по модернизации систем коммунальной инфраструктуры из средств краевого бюджета (капитальный ремонт (замена 3 участков теплосети котельной 3/2 в п. Пограничный)</t>
  </si>
  <si>
    <t>Поддержка проектов, инициируемых жителями Пограничного муниципального округа за счет средств краевого бюджета</t>
  </si>
  <si>
    <t>3700100000</t>
  </si>
  <si>
    <t>Основное мероприятие "Поддержка и развитие общественных инициатив граждан"</t>
  </si>
  <si>
    <t>3700194030</t>
  </si>
  <si>
    <t>2720170150</t>
  </si>
  <si>
    <t>Мероприятия по проведению ремонтных работ (в т. ч. проектно-изыскательские работы)</t>
  </si>
  <si>
    <t>2110109605</t>
  </si>
  <si>
    <t>Основное мероприятие "Благоустройство территорий"</t>
  </si>
  <si>
    <t>2900100000</t>
  </si>
  <si>
    <t>Основное мероприятие "Повышение комфортности проживания граждан"</t>
  </si>
  <si>
    <t>3100100000</t>
  </si>
  <si>
    <t>Основное мероприятие "Энергосбережение и повышение энергетической эффективности"</t>
  </si>
  <si>
    <t>3000100000</t>
  </si>
  <si>
    <t>Основное мероприятие "Повышение качества и доступности предоставляемых населению услуг ЖКХ"</t>
  </si>
  <si>
    <t>2110100000</t>
  </si>
  <si>
    <t>Основное мероприятие "Обеспечение территорий Пограничного муниципального округа градостроительными документами территориального планирования"</t>
  </si>
  <si>
    <t>3410100000</t>
  </si>
  <si>
    <t>Основное мероприятие "Повышение результативности управления и эффективности использования, распоряжения муниципальным имуществом"</t>
  </si>
  <si>
    <t>2720100000</t>
  </si>
  <si>
    <t xml:space="preserve">Основное мероприятие "Информационно-консультационная поддержка субъектов малого и среднего предпринимательства" </t>
  </si>
  <si>
    <t>0100200000</t>
  </si>
  <si>
    <t>Основное мероприятие "Обеспечение улучшения качества дорог общего пользования местного значения"</t>
  </si>
  <si>
    <t>1900100000</t>
  </si>
  <si>
    <t>Основное мероприятие "Укрепление международных, внешнеэкономических связей и приграничного сотрудничества"</t>
  </si>
  <si>
    <t>3300100000</t>
  </si>
  <si>
    <t xml:space="preserve">Основное мероприятие "Организация предоставления государственных и муниципальных услуг в электронном виде" </t>
  </si>
  <si>
    <t>2420100000</t>
  </si>
  <si>
    <t>Основное мероприятие "Обеспечение защиты населения и территорий района от последствий чрезвычайных ситуацийприродного и техногенного характера"</t>
  </si>
  <si>
    <t>1600100000</t>
  </si>
  <si>
    <t>Основное мероприятие "Профилактические мероприятия, направленные на профилактику правонарушений среди несовершеннолетних"</t>
  </si>
  <si>
    <t>1100100000</t>
  </si>
  <si>
    <t>21101S9605</t>
  </si>
  <si>
    <t>Субсидии на обеспечение мероприятий по модернизации систем коммунальной инфраструктуры из средств местного бюджета (капитальный ремонт наружных сетей водопровода пгт. Пограничный)</t>
  </si>
  <si>
    <t>9999923800</t>
  </si>
  <si>
    <t>Резервный фонд Администрации Приморского края по ликвидации чрезвычайных ситуаций природного и техногенного характера</t>
  </si>
  <si>
    <t>30001S9605</t>
  </si>
  <si>
    <t>Субсидии на обеспечение мероприятий по модернизации систем коммунальной инфраструктуры из средств местного бюджета (капитальный ремонт (замена 3 участков теплосети котельной 3/2 в п. Пограничный)</t>
  </si>
  <si>
    <t>2900120231</t>
  </si>
  <si>
    <t>Сбор и вывоз твердых бытовых отходов с общественных мест</t>
  </si>
  <si>
    <t>2520370150</t>
  </si>
  <si>
    <t>2520300000</t>
  </si>
  <si>
    <t>Основное мероприятие "Укрепление материально-технической базы муниципальных учреждений"</t>
  </si>
  <si>
    <t>от 22.12.2023 № 205-МПА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</si>
</sst>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_(* #,##0.00_);_(* \(#,##0.00\);_(* \-??_);_(@_)"/>
    <numFmt numFmtId="166" formatCode="#,##0.0"/>
  </numFmts>
  <fonts count="31" x14ac:knownFonts="1">
    <font>
      <sz val="10"/>
      <name val="Arial Cyr"/>
      <family val="2"/>
      <charset val="204"/>
    </font>
    <font>
      <sz val="10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7030A0"/>
      <name val="Times New Roman"/>
      <family val="1"/>
      <charset val="204"/>
    </font>
    <font>
      <sz val="10"/>
      <color rgb="FFC0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8"/>
      <color rgb="FF000000"/>
      <name val="Arial"/>
      <family val="2"/>
      <charset val="204"/>
    </font>
    <font>
      <sz val="10"/>
      <color rgb="FF444444"/>
      <name val="Times New Roman"/>
      <family val="1"/>
      <charset val="204"/>
    </font>
  </fonts>
  <fills count="17">
    <fill>
      <patternFill patternType="none"/>
    </fill>
    <fill>
      <patternFill patternType="gray125"/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62"/>
        <bgColor indexed="59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CCCCD"/>
      </left>
      <right style="thin">
        <color rgb="FFCCCCCD"/>
      </right>
      <top style="thin">
        <color rgb="FFCCCCCD"/>
      </top>
      <bottom style="thin">
        <color rgb="FFCCCCCD"/>
      </bottom>
      <diagonal/>
    </border>
    <border>
      <left style="thin">
        <color indexed="64"/>
      </left>
      <right/>
      <top/>
      <bottom/>
      <diagonal/>
    </border>
  </borders>
  <cellStyleXfs count="29">
    <xf numFmtId="0" fontId="0" fillId="0" borderId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4" borderId="1" applyNumberFormat="0" applyAlignment="0" applyProtection="0"/>
    <xf numFmtId="0" fontId="4" fillId="11" borderId="2" applyNumberFormat="0" applyAlignment="0" applyProtection="0"/>
    <xf numFmtId="0" fontId="5" fillId="11" borderId="1" applyNumberFormat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6" applyNumberFormat="0" applyFill="0" applyAlignment="0" applyProtection="0"/>
    <xf numFmtId="0" fontId="10" fillId="12" borderId="7" applyNumberFormat="0" applyAlignment="0" applyProtection="0"/>
    <xf numFmtId="0" fontId="11" fillId="0" borderId="0" applyNumberFormat="0" applyFill="0" applyBorder="0" applyAlignment="0" applyProtection="0"/>
    <xf numFmtId="0" fontId="12" fillId="13" borderId="0" applyNumberFormat="0" applyBorder="0" applyAlignment="0" applyProtection="0"/>
    <xf numFmtId="0" fontId="18" fillId="0" borderId="0"/>
    <xf numFmtId="0" fontId="13" fillId="2" borderId="0" applyNumberFormat="0" applyBorder="0" applyAlignment="0" applyProtection="0"/>
    <xf numFmtId="0" fontId="14" fillId="0" borderId="0" applyNumberFormat="0" applyFill="0" applyBorder="0" applyAlignment="0" applyProtection="0"/>
    <xf numFmtId="0" fontId="18" fillId="14" borderId="8" applyNumberFormat="0" applyAlignment="0" applyProtection="0"/>
    <xf numFmtId="0" fontId="15" fillId="0" borderId="9" applyNumberFormat="0" applyFill="0" applyAlignment="0" applyProtection="0"/>
    <xf numFmtId="0" fontId="16" fillId="0" borderId="0" applyNumberFormat="0" applyFill="0" applyBorder="0" applyAlignment="0" applyProtection="0"/>
    <xf numFmtId="164" fontId="1" fillId="0" borderId="0" applyFill="0" applyBorder="0" applyAlignment="0" applyProtection="0"/>
    <xf numFmtId="0" fontId="17" fillId="3" borderId="0" applyNumberFormat="0" applyBorder="0" applyAlignment="0" applyProtection="0"/>
    <xf numFmtId="49" fontId="21" fillId="0" borderId="11">
      <alignment horizontal="center" vertical="top" shrinkToFit="1"/>
    </xf>
    <xf numFmtId="9" fontId="18" fillId="0" borderId="0" applyFont="0" applyFill="0" applyBorder="0" applyAlignment="0" applyProtection="0"/>
    <xf numFmtId="0" fontId="29" fillId="0" borderId="17">
      <alignment horizontal="left" wrapText="1" indent="2"/>
    </xf>
  </cellStyleXfs>
  <cellXfs count="121">
    <xf numFmtId="0" fontId="0" fillId="0" borderId="0" xfId="0"/>
    <xf numFmtId="0" fontId="19" fillId="0" borderId="0" xfId="18" applyFont="1" applyAlignment="1">
      <alignment horizontal="center" vertical="center"/>
    </xf>
    <xf numFmtId="0" fontId="19" fillId="0" borderId="0" xfId="18" applyFont="1"/>
    <xf numFmtId="0" fontId="19" fillId="0" borderId="10" xfId="18" applyFont="1" applyBorder="1" applyAlignment="1">
      <alignment horizontal="center" vertical="center" wrapText="1"/>
    </xf>
    <xf numFmtId="165" fontId="19" fillId="0" borderId="10" xfId="24" applyNumberFormat="1" applyFont="1" applyFill="1" applyBorder="1" applyAlignment="1" applyProtection="1">
      <alignment horizontal="center" vertical="center" wrapText="1"/>
    </xf>
    <xf numFmtId="165" fontId="19" fillId="0" borderId="0" xfId="24" applyNumberFormat="1" applyFont="1" applyFill="1" applyBorder="1" applyAlignment="1" applyProtection="1">
      <alignment horizontal="right"/>
    </xf>
    <xf numFmtId="49" fontId="19" fillId="0" borderId="10" xfId="18" applyNumberFormat="1" applyFont="1" applyBorder="1" applyAlignment="1">
      <alignment horizontal="center" vertical="center" wrapText="1"/>
    </xf>
    <xf numFmtId="0" fontId="19" fillId="0" borderId="0" xfId="18" applyFont="1" applyAlignment="1">
      <alignment vertical="top"/>
    </xf>
    <xf numFmtId="2" fontId="19" fillId="0" borderId="0" xfId="18" applyNumberFormat="1" applyFont="1" applyAlignment="1">
      <alignment horizontal="center"/>
    </xf>
    <xf numFmtId="0" fontId="19" fillId="0" borderId="0" xfId="18" applyFont="1" applyAlignment="1">
      <alignment horizontal="left"/>
    </xf>
    <xf numFmtId="0" fontId="19" fillId="0" borderId="0" xfId="18" applyFont="1" applyAlignment="1">
      <alignment horizontal="center"/>
    </xf>
    <xf numFmtId="0" fontId="19" fillId="0" borderId="0" xfId="18" applyFont="1" applyAlignment="1">
      <alignment horizontal="left" vertical="top"/>
    </xf>
    <xf numFmtId="4" fontId="19" fillId="15" borderId="10" xfId="0" applyNumberFormat="1" applyFont="1" applyFill="1" applyBorder="1" applyAlignment="1">
      <alignment horizontal="center" vertical="center" shrinkToFit="1"/>
    </xf>
    <xf numFmtId="2" fontId="20" fillId="0" borderId="0" xfId="18" applyNumberFormat="1" applyFont="1" applyAlignment="1">
      <alignment horizontal="center"/>
    </xf>
    <xf numFmtId="0" fontId="19" fillId="0" borderId="0" xfId="0" applyFont="1"/>
    <xf numFmtId="0" fontId="22" fillId="0" borderId="12" xfId="18" applyFont="1" applyBorder="1" applyAlignment="1">
      <alignment vertical="top"/>
    </xf>
    <xf numFmtId="2" fontId="22" fillId="0" borderId="13" xfId="18" applyNumberFormat="1" applyFont="1" applyBorder="1" applyAlignment="1">
      <alignment horizontal="center"/>
    </xf>
    <xf numFmtId="0" fontId="22" fillId="0" borderId="13" xfId="18" applyFont="1" applyBorder="1" applyAlignment="1">
      <alignment horizontal="center"/>
    </xf>
    <xf numFmtId="0" fontId="22" fillId="0" borderId="14" xfId="18" applyFont="1" applyBorder="1" applyAlignment="1">
      <alignment horizontal="center"/>
    </xf>
    <xf numFmtId="0" fontId="19" fillId="15" borderId="10" xfId="0" applyFont="1" applyFill="1" applyBorder="1" applyAlignment="1">
      <alignment vertical="top" wrapText="1"/>
    </xf>
    <xf numFmtId="49" fontId="19" fillId="15" borderId="10" xfId="18" applyNumberFormat="1" applyFont="1" applyFill="1" applyBorder="1" applyAlignment="1">
      <alignment horizontal="center" vertical="center" wrapText="1"/>
    </xf>
    <xf numFmtId="49" fontId="19" fillId="15" borderId="10" xfId="18" applyNumberFormat="1" applyFont="1" applyFill="1" applyBorder="1" applyAlignment="1">
      <alignment horizontal="center" vertical="center" wrapText="1" shrinkToFit="1"/>
    </xf>
    <xf numFmtId="0" fontId="19" fillId="15" borderId="10" xfId="0" applyFont="1" applyFill="1" applyBorder="1" applyAlignment="1">
      <alignment vertical="top" wrapText="1" shrinkToFit="1"/>
    </xf>
    <xf numFmtId="0" fontId="19" fillId="15" borderId="10" xfId="0" applyFont="1" applyFill="1" applyBorder="1" applyAlignment="1">
      <alignment horizontal="left" vertical="top" wrapText="1"/>
    </xf>
    <xf numFmtId="49" fontId="19" fillId="15" borderId="10" xfId="0" applyNumberFormat="1" applyFont="1" applyFill="1" applyBorder="1" applyAlignment="1">
      <alignment horizontal="center" vertical="center" shrinkToFit="1"/>
    </xf>
    <xf numFmtId="0" fontId="19" fillId="15" borderId="10" xfId="0" applyFont="1" applyFill="1" applyBorder="1" applyAlignment="1">
      <alignment horizontal="left" vertical="top" wrapText="1" shrinkToFit="1"/>
    </xf>
    <xf numFmtId="0" fontId="19" fillId="15" borderId="10" xfId="0" applyFont="1" applyFill="1" applyBorder="1" applyAlignment="1">
      <alignment vertical="center" wrapText="1" shrinkToFit="1"/>
    </xf>
    <xf numFmtId="49" fontId="19" fillId="15" borderId="10" xfId="0" applyNumberFormat="1" applyFont="1" applyFill="1" applyBorder="1" applyAlignment="1">
      <alignment horizontal="center" vertical="center" wrapText="1" shrinkToFit="1"/>
    </xf>
    <xf numFmtId="0" fontId="19" fillId="15" borderId="10" xfId="0" applyFont="1" applyFill="1" applyBorder="1" applyAlignment="1">
      <alignment vertical="center" wrapText="1"/>
    </xf>
    <xf numFmtId="0" fontId="19" fillId="15" borderId="10" xfId="0" applyFont="1" applyFill="1" applyBorder="1" applyAlignment="1">
      <alignment horizontal="left" wrapText="1"/>
    </xf>
    <xf numFmtId="0" fontId="19" fillId="15" borderId="10" xfId="0" applyFont="1" applyFill="1" applyBorder="1" applyAlignment="1">
      <alignment horizontal="left" vertical="center" wrapText="1"/>
    </xf>
    <xf numFmtId="0" fontId="19" fillId="15" borderId="10" xfId="0" applyFont="1" applyFill="1" applyBorder="1" applyAlignment="1">
      <alignment horizontal="left" vertical="center" wrapText="1" shrinkToFit="1"/>
    </xf>
    <xf numFmtId="49" fontId="19" fillId="15" borderId="10" xfId="18" applyNumberFormat="1" applyFont="1" applyFill="1" applyBorder="1" applyAlignment="1">
      <alignment horizontal="center" vertical="top" wrapText="1" shrinkToFit="1"/>
    </xf>
    <xf numFmtId="0" fontId="22" fillId="15" borderId="10" xfId="0" applyFont="1" applyFill="1" applyBorder="1" applyAlignment="1">
      <alignment vertical="top" wrapText="1"/>
    </xf>
    <xf numFmtId="0" fontId="22" fillId="15" borderId="10" xfId="0" applyFont="1" applyFill="1" applyBorder="1" applyAlignment="1">
      <alignment vertical="center" wrapText="1"/>
    </xf>
    <xf numFmtId="4" fontId="19" fillId="0" borderId="0" xfId="18" applyNumberFormat="1" applyFont="1" applyAlignment="1">
      <alignment horizontal="center" vertical="center"/>
    </xf>
    <xf numFmtId="4" fontId="19" fillId="0" borderId="0" xfId="18" applyNumberFormat="1" applyFont="1"/>
    <xf numFmtId="4" fontId="19" fillId="0" borderId="0" xfId="18" applyNumberFormat="1" applyFont="1" applyAlignment="1">
      <alignment horizontal="left"/>
    </xf>
    <xf numFmtId="4" fontId="22" fillId="0" borderId="0" xfId="18" applyNumberFormat="1" applyFont="1"/>
    <xf numFmtId="4" fontId="23" fillId="15" borderId="0" xfId="0" applyNumberFormat="1" applyFont="1" applyFill="1" applyAlignment="1">
      <alignment horizontal="center" vertical="center"/>
    </xf>
    <xf numFmtId="49" fontId="22" fillId="15" borderId="10" xfId="18" applyNumberFormat="1" applyFont="1" applyFill="1" applyBorder="1" applyAlignment="1">
      <alignment horizontal="center" vertical="center" wrapText="1"/>
    </xf>
    <xf numFmtId="49" fontId="22" fillId="15" borderId="10" xfId="18" applyNumberFormat="1" applyFont="1" applyFill="1" applyBorder="1" applyAlignment="1">
      <alignment horizontal="center" vertical="center" wrapText="1" shrinkToFit="1"/>
    </xf>
    <xf numFmtId="0" fontId="19" fillId="15" borderId="0" xfId="18" applyFont="1" applyFill="1"/>
    <xf numFmtId="0" fontId="19" fillId="15" borderId="0" xfId="18" applyFont="1" applyFill="1" applyAlignment="1">
      <alignment horizontal="center"/>
    </xf>
    <xf numFmtId="0" fontId="19" fillId="0" borderId="0" xfId="18" applyFont="1" applyAlignment="1">
      <alignment horizontal="center" vertical="center" wrapText="1"/>
    </xf>
    <xf numFmtId="4" fontId="19" fillId="15" borderId="0" xfId="18" applyNumberFormat="1" applyFont="1" applyFill="1"/>
    <xf numFmtId="4" fontId="19" fillId="0" borderId="0" xfId="18" applyNumberFormat="1" applyFont="1" applyAlignment="1">
      <alignment horizontal="center" wrapText="1"/>
    </xf>
    <xf numFmtId="4" fontId="22" fillId="0" borderId="0" xfId="18" applyNumberFormat="1" applyFont="1" applyAlignment="1">
      <alignment vertical="center"/>
    </xf>
    <xf numFmtId="4" fontId="25" fillId="15" borderId="0" xfId="18" applyNumberFormat="1" applyFont="1" applyFill="1"/>
    <xf numFmtId="0" fontId="24" fillId="15" borderId="0" xfId="18" applyFont="1" applyFill="1"/>
    <xf numFmtId="49" fontId="23" fillId="15" borderId="10" xfId="0" applyNumberFormat="1" applyFont="1" applyFill="1" applyBorder="1" applyAlignment="1">
      <alignment horizontal="center" vertical="center" shrinkToFit="1"/>
    </xf>
    <xf numFmtId="0" fontId="23" fillId="15" borderId="10" xfId="0" applyFont="1" applyFill="1" applyBorder="1" applyAlignment="1">
      <alignment horizontal="left" vertical="center" wrapText="1"/>
    </xf>
    <xf numFmtId="49" fontId="23" fillId="15" borderId="10" xfId="18" applyNumberFormat="1" applyFont="1" applyFill="1" applyBorder="1" applyAlignment="1">
      <alignment horizontal="center" vertical="center" wrapText="1" shrinkToFit="1"/>
    </xf>
    <xf numFmtId="49" fontId="23" fillId="15" borderId="10" xfId="18" applyNumberFormat="1" applyFont="1" applyFill="1" applyBorder="1" applyAlignment="1">
      <alignment horizontal="center" vertical="center" wrapText="1"/>
    </xf>
    <xf numFmtId="0" fontId="23" fillId="15" borderId="10" xfId="0" applyFont="1" applyFill="1" applyBorder="1" applyAlignment="1">
      <alignment vertical="top" wrapText="1"/>
    </xf>
    <xf numFmtId="0" fontId="23" fillId="15" borderId="10" xfId="0" applyFont="1" applyFill="1" applyBorder="1" applyAlignment="1">
      <alignment horizontal="left" vertical="top" wrapText="1"/>
    </xf>
    <xf numFmtId="4" fontId="19" fillId="15" borderId="10" xfId="18" applyNumberFormat="1" applyFont="1" applyFill="1" applyBorder="1" applyAlignment="1">
      <alignment horizontal="center" vertical="center"/>
    </xf>
    <xf numFmtId="4" fontId="22" fillId="15" borderId="10" xfId="18" applyNumberFormat="1" applyFont="1" applyFill="1" applyBorder="1" applyAlignment="1">
      <alignment horizontal="center"/>
    </xf>
    <xf numFmtId="4" fontId="19" fillId="15" borderId="10" xfId="24" applyNumberFormat="1" applyFont="1" applyFill="1" applyBorder="1" applyAlignment="1" applyProtection="1">
      <alignment horizontal="center" vertical="center" wrapText="1"/>
    </xf>
    <xf numFmtId="4" fontId="19" fillId="15" borderId="10" xfId="0" applyNumberFormat="1" applyFont="1" applyFill="1" applyBorder="1" applyAlignment="1">
      <alignment horizontal="center" vertical="center" wrapText="1" shrinkToFit="1"/>
    </xf>
    <xf numFmtId="4" fontId="19" fillId="0" borderId="0" xfId="18" applyNumberFormat="1" applyFont="1" applyAlignment="1">
      <alignment horizontal="center"/>
    </xf>
    <xf numFmtId="0" fontId="19" fillId="15" borderId="10" xfId="0" applyFont="1" applyFill="1" applyBorder="1" applyAlignment="1">
      <alignment horizontal="left" wrapText="1" shrinkToFit="1"/>
    </xf>
    <xf numFmtId="0" fontId="19" fillId="0" borderId="10" xfId="0" applyFont="1" applyBorder="1" applyAlignment="1">
      <alignment vertical="top" wrapText="1"/>
    </xf>
    <xf numFmtId="0" fontId="23" fillId="15" borderId="10" xfId="0" applyFont="1" applyFill="1" applyBorder="1" applyAlignment="1">
      <alignment vertical="center" wrapText="1"/>
    </xf>
    <xf numFmtId="4" fontId="22" fillId="15" borderId="10" xfId="18" applyNumberFormat="1" applyFont="1" applyFill="1" applyBorder="1" applyAlignment="1">
      <alignment horizontal="center" vertical="center"/>
    </xf>
    <xf numFmtId="4" fontId="19" fillId="16" borderId="10" xfId="0" applyNumberFormat="1" applyFont="1" applyFill="1" applyBorder="1" applyAlignment="1">
      <alignment horizontal="center" vertical="center" shrinkToFit="1"/>
    </xf>
    <xf numFmtId="4" fontId="19" fillId="16" borderId="10" xfId="18" applyNumberFormat="1" applyFont="1" applyFill="1" applyBorder="1" applyAlignment="1">
      <alignment horizontal="center" vertical="center"/>
    </xf>
    <xf numFmtId="4" fontId="22" fillId="15" borderId="10" xfId="27" applyNumberFormat="1" applyFont="1" applyFill="1" applyBorder="1" applyAlignment="1" applyProtection="1">
      <alignment horizontal="center" vertical="center" wrapText="1"/>
    </xf>
    <xf numFmtId="4" fontId="22" fillId="15" borderId="10" xfId="0" applyNumberFormat="1" applyFont="1" applyFill="1" applyBorder="1" applyAlignment="1">
      <alignment horizontal="center" vertical="center" shrinkToFit="1"/>
    </xf>
    <xf numFmtId="4" fontId="19" fillId="0" borderId="0" xfId="18" applyNumberFormat="1" applyFont="1" applyAlignment="1">
      <alignment wrapText="1"/>
    </xf>
    <xf numFmtId="4" fontId="27" fillId="0" borderId="0" xfId="18" applyNumberFormat="1" applyFont="1" applyAlignment="1">
      <alignment wrapText="1"/>
    </xf>
    <xf numFmtId="0" fontId="19" fillId="0" borderId="10" xfId="0" applyFont="1" applyBorder="1" applyAlignment="1">
      <alignment horizontal="left" vertical="center" wrapText="1"/>
    </xf>
    <xf numFmtId="4" fontId="28" fillId="0" borderId="0" xfId="18" applyNumberFormat="1" applyFont="1" applyAlignment="1">
      <alignment wrapText="1"/>
    </xf>
    <xf numFmtId="4" fontId="19" fillId="15" borderId="0" xfId="0" applyNumberFormat="1" applyFont="1" applyFill="1" applyAlignment="1">
      <alignment horizontal="center" vertical="center"/>
    </xf>
    <xf numFmtId="4" fontId="19" fillId="15" borderId="0" xfId="0" applyNumberFormat="1" applyFont="1" applyFill="1" applyAlignment="1">
      <alignment horizontal="left" vertical="center" wrapText="1"/>
    </xf>
    <xf numFmtId="4" fontId="22" fillId="15" borderId="10" xfId="24" applyNumberFormat="1" applyFont="1" applyFill="1" applyBorder="1" applyAlignment="1" applyProtection="1">
      <alignment horizontal="center" vertical="center" wrapText="1"/>
    </xf>
    <xf numFmtId="49" fontId="19" fillId="15" borderId="10" xfId="18" applyNumberFormat="1" applyFont="1" applyFill="1" applyBorder="1" applyAlignment="1">
      <alignment horizontal="center" vertical="top" wrapText="1"/>
    </xf>
    <xf numFmtId="4" fontId="19" fillId="0" borderId="0" xfId="18" applyNumberFormat="1" applyFont="1" applyAlignment="1">
      <alignment vertical="top"/>
    </xf>
    <xf numFmtId="4" fontId="19" fillId="0" borderId="10" xfId="0" applyNumberFormat="1" applyFont="1" applyBorder="1" applyAlignment="1">
      <alignment horizontal="center" vertical="center" shrinkToFit="1"/>
    </xf>
    <xf numFmtId="166" fontId="19" fillId="0" borderId="10" xfId="18" applyNumberFormat="1" applyFont="1" applyBorder="1" applyAlignment="1">
      <alignment horizontal="center" vertical="center"/>
    </xf>
    <xf numFmtId="0" fontId="22" fillId="0" borderId="0" xfId="18" applyFont="1"/>
    <xf numFmtId="0" fontId="22" fillId="15" borderId="0" xfId="18" applyFont="1" applyFill="1" applyAlignment="1">
      <alignment horizontal="right"/>
    </xf>
    <xf numFmtId="0" fontId="19" fillId="0" borderId="0" xfId="18" applyFont="1" applyAlignment="1">
      <alignment horizontal="right" vertical="top"/>
    </xf>
    <xf numFmtId="4" fontId="19" fillId="16" borderId="10" xfId="24" applyNumberFormat="1" applyFont="1" applyFill="1" applyBorder="1" applyAlignment="1" applyProtection="1">
      <alignment horizontal="center" vertical="center" wrapText="1"/>
    </xf>
    <xf numFmtId="166" fontId="19" fillId="16" borderId="10" xfId="18" applyNumberFormat="1" applyFont="1" applyFill="1" applyBorder="1" applyAlignment="1">
      <alignment horizontal="center" vertical="center"/>
    </xf>
    <xf numFmtId="49" fontId="19" fillId="0" borderId="10" xfId="18" applyNumberFormat="1" applyFont="1" applyBorder="1" applyAlignment="1">
      <alignment horizontal="center" vertical="center" wrapText="1" shrinkToFit="1"/>
    </xf>
    <xf numFmtId="49" fontId="19" fillId="0" borderId="10" xfId="0" applyNumberFormat="1" applyFont="1" applyBorder="1" applyAlignment="1">
      <alignment horizontal="center" vertical="center" shrinkToFit="1"/>
    </xf>
    <xf numFmtId="49" fontId="23" fillId="0" borderId="10" xfId="18" applyNumberFormat="1" applyFont="1" applyBorder="1" applyAlignment="1">
      <alignment horizontal="center" vertical="center" wrapText="1" shrinkToFit="1"/>
    </xf>
    <xf numFmtId="49" fontId="23" fillId="0" borderId="10" xfId="0" applyNumberFormat="1" applyFont="1" applyBorder="1" applyAlignment="1">
      <alignment horizontal="center" vertical="center" shrinkToFit="1"/>
    </xf>
    <xf numFmtId="0" fontId="23" fillId="0" borderId="10" xfId="0" applyFont="1" applyBorder="1" applyAlignment="1">
      <alignment horizontal="left" vertical="center" wrapText="1"/>
    </xf>
    <xf numFmtId="0" fontId="30" fillId="0" borderId="18" xfId="0" applyFont="1" applyBorder="1" applyAlignment="1">
      <alignment horizontal="left" vertical="top" wrapText="1"/>
    </xf>
    <xf numFmtId="4" fontId="19" fillId="0" borderId="10" xfId="18" applyNumberFormat="1" applyFont="1" applyBorder="1" applyAlignment="1">
      <alignment horizontal="center" vertical="center"/>
    </xf>
    <xf numFmtId="4" fontId="26" fillId="16" borderId="10" xfId="0" applyNumberFormat="1" applyFont="1" applyFill="1" applyBorder="1" applyAlignment="1">
      <alignment horizontal="center" vertical="center" shrinkToFit="1"/>
    </xf>
    <xf numFmtId="4" fontId="26" fillId="16" borderId="10" xfId="18" applyNumberFormat="1" applyFont="1" applyFill="1" applyBorder="1" applyAlignment="1">
      <alignment horizontal="center" vertical="center"/>
    </xf>
    <xf numFmtId="4" fontId="19" fillId="0" borderId="0" xfId="18" quotePrefix="1" applyNumberFormat="1" applyFont="1" applyAlignment="1">
      <alignment horizontal="right"/>
    </xf>
    <xf numFmtId="4" fontId="19" fillId="0" borderId="0" xfId="18" applyNumberFormat="1" applyFont="1" applyAlignment="1">
      <alignment horizontal="right" vertical="center" wrapText="1"/>
    </xf>
    <xf numFmtId="4" fontId="19" fillId="0" borderId="0" xfId="18" applyNumberFormat="1" applyFont="1" applyAlignment="1">
      <alignment horizontal="right" vertical="center"/>
    </xf>
    <xf numFmtId="4" fontId="26" fillId="0" borderId="0" xfId="18" applyNumberFormat="1" applyFont="1" applyAlignment="1">
      <alignment horizontal="right"/>
    </xf>
    <xf numFmtId="4" fontId="19" fillId="0" borderId="0" xfId="18" applyNumberFormat="1" applyFont="1" applyAlignment="1">
      <alignment horizontal="right"/>
    </xf>
    <xf numFmtId="4" fontId="19" fillId="15" borderId="0" xfId="18" applyNumberFormat="1" applyFont="1" applyFill="1" applyAlignment="1">
      <alignment horizontal="right"/>
    </xf>
    <xf numFmtId="4" fontId="19" fillId="0" borderId="19" xfId="18" applyNumberFormat="1" applyFont="1" applyBorder="1" applyAlignment="1">
      <alignment horizontal="right"/>
    </xf>
    <xf numFmtId="4" fontId="19" fillId="15" borderId="0" xfId="0" applyNumberFormat="1" applyFont="1" applyFill="1" applyAlignment="1">
      <alignment horizontal="right" vertical="center"/>
    </xf>
    <xf numFmtId="4" fontId="22" fillId="0" borderId="0" xfId="18" applyNumberFormat="1" applyFont="1" applyAlignment="1">
      <alignment horizontal="right"/>
    </xf>
    <xf numFmtId="4" fontId="19" fillId="15" borderId="0" xfId="18" quotePrefix="1" applyNumberFormat="1" applyFont="1" applyFill="1" applyAlignment="1">
      <alignment horizontal="right"/>
    </xf>
    <xf numFmtId="4" fontId="19" fillId="0" borderId="19" xfId="18" quotePrefix="1" applyNumberFormat="1" applyFont="1" applyBorder="1" applyAlignment="1">
      <alignment horizontal="right"/>
    </xf>
    <xf numFmtId="4" fontId="19" fillId="0" borderId="0" xfId="18" quotePrefix="1" applyNumberFormat="1" applyFont="1" applyAlignment="1">
      <alignment horizontal="right" vertical="center"/>
    </xf>
    <xf numFmtId="49" fontId="19" fillId="0" borderId="0" xfId="18" quotePrefix="1" applyNumberFormat="1" applyFont="1" applyAlignment="1">
      <alignment horizontal="right"/>
    </xf>
    <xf numFmtId="0" fontId="19" fillId="15" borderId="0" xfId="18" applyFont="1" applyFill="1" applyAlignment="1">
      <alignment horizontal="right"/>
    </xf>
    <xf numFmtId="0" fontId="22" fillId="15" borderId="0" xfId="18" applyFont="1" applyFill="1" applyAlignment="1">
      <alignment horizontal="right"/>
    </xf>
    <xf numFmtId="0" fontId="19" fillId="0" borderId="0" xfId="18" applyFont="1" applyAlignment="1">
      <alignment horizontal="center" vertical="top"/>
    </xf>
    <xf numFmtId="0" fontId="19" fillId="0" borderId="0" xfId="18" applyFont="1" applyAlignment="1">
      <alignment horizontal="center" wrapText="1"/>
    </xf>
    <xf numFmtId="0" fontId="19" fillId="0" borderId="15" xfId="18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2" fontId="19" fillId="0" borderId="15" xfId="18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19" fillId="0" borderId="15" xfId="18" applyFont="1" applyBorder="1" applyAlignment="1">
      <alignment horizontal="center" vertical="center" wrapText="1"/>
    </xf>
    <xf numFmtId="165" fontId="19" fillId="0" borderId="12" xfId="24" applyNumberFormat="1" applyFont="1" applyFill="1" applyBorder="1" applyAlignment="1" applyProtection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9" fillId="0" borderId="0" xfId="18" applyFont="1" applyAlignment="1">
      <alignment horizontal="right" vertical="top"/>
    </xf>
    <xf numFmtId="0" fontId="0" fillId="0" borderId="0" xfId="0" applyAlignment="1">
      <alignment horizontal="right" vertical="top"/>
    </xf>
  </cellXfs>
  <cellStyles count="29">
    <cellStyle name="ex69" xfId="26"/>
    <cellStyle name="xl31" xfId="28"/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/>
    <cellStyle name="Обычный_Приложение 6, 7 раздел подраздел" xfId="18"/>
    <cellStyle name="Плохой" xfId="19" builtinId="27" customBuiltin="1"/>
    <cellStyle name="Пояснение" xfId="20" builtinId="53" customBuiltin="1"/>
    <cellStyle name="Примечание" xfId="21" builtinId="10" customBuiltin="1"/>
    <cellStyle name="Процентный" xfId="27" builtinId="5"/>
    <cellStyle name="Связанная ячейка" xfId="22" builtinId="24" customBuiltin="1"/>
    <cellStyle name="Текст предупреждения" xfId="23" builtinId="11" customBuiltin="1"/>
    <cellStyle name="Финансовый" xfId="24" builtinId="3"/>
    <cellStyle name="Хороший" xfId="25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C3C3C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63"/>
  <sheetViews>
    <sheetView tabSelected="1" zoomScale="96" zoomScaleNormal="96" zoomScaleSheetLayoutView="100" workbookViewId="0">
      <selection activeCell="E7" sqref="E7:I7"/>
    </sheetView>
  </sheetViews>
  <sheetFormatPr defaultRowHeight="12.75" outlineLevelRow="5" x14ac:dyDescent="0.2"/>
  <cols>
    <col min="1" max="1" width="51" style="7" customWidth="1"/>
    <col min="2" max="2" width="6.42578125" style="8" customWidth="1"/>
    <col min="3" max="3" width="7.5703125" style="10" customWidth="1"/>
    <col min="4" max="4" width="8.140625" style="10" customWidth="1"/>
    <col min="5" max="5" width="12.42578125" style="10" customWidth="1"/>
    <col min="6" max="6" width="7.5703125" style="10" customWidth="1"/>
    <col min="7" max="7" width="16.42578125" style="10" customWidth="1"/>
    <col min="8" max="9" width="16.28515625" style="10" customWidth="1"/>
    <col min="10" max="10" width="14.28515625" style="98" customWidth="1"/>
    <col min="11" max="11" width="16.28515625" style="2" customWidth="1"/>
    <col min="12" max="12" width="16" style="2" customWidth="1"/>
    <col min="13" max="13" width="12" style="2" customWidth="1"/>
    <col min="14" max="14" width="16.28515625" style="2" customWidth="1"/>
    <col min="15" max="15" width="11.7109375" style="2" customWidth="1"/>
    <col min="16" max="16384" width="9.140625" style="2"/>
  </cols>
  <sheetData>
    <row r="2" spans="1:9" ht="18.75" x14ac:dyDescent="0.3">
      <c r="A2" s="10"/>
      <c r="B2" s="2"/>
      <c r="C2" s="2"/>
      <c r="D2" s="2"/>
      <c r="E2" s="13"/>
      <c r="F2" s="13"/>
      <c r="G2" s="2"/>
      <c r="H2" s="2"/>
      <c r="I2" s="2"/>
    </row>
    <row r="3" spans="1:9" x14ac:dyDescent="0.2">
      <c r="A3" s="10"/>
      <c r="B3" s="10"/>
      <c r="E3" s="43"/>
      <c r="F3" s="42"/>
      <c r="G3" s="42"/>
      <c r="H3" s="42"/>
      <c r="I3" s="42"/>
    </row>
    <row r="4" spans="1:9" x14ac:dyDescent="0.2">
      <c r="A4" s="2"/>
      <c r="B4" s="2"/>
      <c r="C4" s="2"/>
      <c r="D4" s="2"/>
      <c r="E4" s="42"/>
      <c r="F4" s="42"/>
      <c r="G4" s="42"/>
      <c r="H4" s="42"/>
      <c r="I4" s="42" t="s">
        <v>484</v>
      </c>
    </row>
    <row r="5" spans="1:9" x14ac:dyDescent="0.2">
      <c r="A5" s="2"/>
      <c r="B5" s="2"/>
      <c r="C5" s="2"/>
      <c r="E5" s="107" t="s">
        <v>387</v>
      </c>
      <c r="F5" s="107"/>
      <c r="G5" s="107"/>
      <c r="H5" s="107"/>
      <c r="I5" s="107"/>
    </row>
    <row r="6" spans="1:9" x14ac:dyDescent="0.2">
      <c r="A6" s="2"/>
      <c r="B6" s="2"/>
      <c r="C6" s="2"/>
      <c r="D6" s="2"/>
      <c r="E6" s="107" t="s">
        <v>233</v>
      </c>
      <c r="F6" s="107"/>
      <c r="G6" s="107"/>
      <c r="H6" s="107"/>
      <c r="I6" s="107"/>
    </row>
    <row r="7" spans="1:9" x14ac:dyDescent="0.2">
      <c r="C7" s="9"/>
      <c r="D7" s="9"/>
      <c r="E7" s="108" t="s">
        <v>542</v>
      </c>
      <c r="F7" s="108"/>
      <c r="G7" s="108"/>
      <c r="H7" s="108"/>
      <c r="I7" s="108"/>
    </row>
    <row r="8" spans="1:9" x14ac:dyDescent="0.2">
      <c r="C8" s="9"/>
      <c r="D8" s="9"/>
      <c r="E8" s="81"/>
      <c r="F8" s="81"/>
      <c r="G8" s="81"/>
      <c r="H8" s="81"/>
      <c r="I8" s="81"/>
    </row>
    <row r="9" spans="1:9" x14ac:dyDescent="0.2">
      <c r="C9" s="9"/>
      <c r="D9" s="9"/>
      <c r="E9" s="2"/>
      <c r="F9" s="2"/>
      <c r="G9" s="11"/>
      <c r="H9" s="11"/>
      <c r="I9" s="11"/>
    </row>
    <row r="10" spans="1:9" x14ac:dyDescent="0.2">
      <c r="C10" s="9"/>
      <c r="D10" s="9"/>
      <c r="E10" s="2"/>
      <c r="F10" s="2"/>
      <c r="G10" s="11"/>
      <c r="H10" s="11"/>
      <c r="I10" s="82" t="s">
        <v>470</v>
      </c>
    </row>
    <row r="11" spans="1:9" x14ac:dyDescent="0.2">
      <c r="C11" s="9"/>
      <c r="D11" s="9"/>
      <c r="E11" s="2"/>
      <c r="F11" s="2"/>
      <c r="G11" s="119" t="s">
        <v>387</v>
      </c>
      <c r="H11" s="120"/>
      <c r="I11" s="120"/>
    </row>
    <row r="12" spans="1:9" x14ac:dyDescent="0.2">
      <c r="C12" s="9"/>
      <c r="D12" s="9"/>
      <c r="E12" s="2"/>
      <c r="F12" s="2"/>
      <c r="G12" s="119" t="s">
        <v>471</v>
      </c>
      <c r="H12" s="120"/>
      <c r="I12" s="120"/>
    </row>
    <row r="13" spans="1:9" x14ac:dyDescent="0.2">
      <c r="C13" s="9"/>
      <c r="D13" s="9"/>
      <c r="E13" s="2"/>
      <c r="F13" s="2"/>
      <c r="G13" s="11"/>
      <c r="H13" s="119" t="s">
        <v>472</v>
      </c>
      <c r="I13" s="120"/>
    </row>
    <row r="14" spans="1:9" ht="11.25" customHeight="1" x14ac:dyDescent="0.2">
      <c r="C14" s="9"/>
      <c r="D14" s="9"/>
      <c r="E14" s="11"/>
    </row>
    <row r="15" spans="1:9" x14ac:dyDescent="0.2">
      <c r="A15" s="109" t="s">
        <v>181</v>
      </c>
      <c r="B15" s="109"/>
      <c r="C15" s="109"/>
      <c r="D15" s="109"/>
      <c r="E15" s="109"/>
      <c r="F15" s="109"/>
      <c r="G15" s="109"/>
      <c r="H15" s="109"/>
      <c r="I15" s="109"/>
    </row>
    <row r="16" spans="1:9" ht="12" customHeight="1" x14ac:dyDescent="0.2">
      <c r="A16" s="110" t="s">
        <v>439</v>
      </c>
      <c r="B16" s="110"/>
      <c r="C16" s="110"/>
      <c r="D16" s="110"/>
      <c r="E16" s="110"/>
      <c r="F16" s="110"/>
      <c r="G16" s="110"/>
      <c r="H16" s="110"/>
      <c r="I16" s="110"/>
    </row>
    <row r="17" spans="1:14" ht="15.75" customHeight="1" x14ac:dyDescent="0.2">
      <c r="G17" s="5"/>
      <c r="H17" s="5"/>
      <c r="I17" s="5" t="s">
        <v>182</v>
      </c>
    </row>
    <row r="18" spans="1:14" ht="15.75" customHeight="1" x14ac:dyDescent="0.2">
      <c r="A18" s="111" t="s">
        <v>54</v>
      </c>
      <c r="B18" s="113" t="s">
        <v>438</v>
      </c>
      <c r="C18" s="115" t="s">
        <v>55</v>
      </c>
      <c r="D18" s="115" t="s">
        <v>56</v>
      </c>
      <c r="E18" s="115" t="s">
        <v>0</v>
      </c>
      <c r="F18" s="115" t="s">
        <v>57</v>
      </c>
      <c r="G18" s="116" t="s">
        <v>434</v>
      </c>
      <c r="H18" s="117"/>
      <c r="I18" s="118"/>
    </row>
    <row r="19" spans="1:14" s="1" customFormat="1" ht="22.5" customHeight="1" x14ac:dyDescent="0.2">
      <c r="A19" s="112"/>
      <c r="B19" s="114"/>
      <c r="C19" s="114"/>
      <c r="D19" s="114"/>
      <c r="E19" s="114"/>
      <c r="F19" s="114"/>
      <c r="G19" s="4" t="s">
        <v>435</v>
      </c>
      <c r="H19" s="4" t="s">
        <v>436</v>
      </c>
      <c r="I19" s="4" t="s">
        <v>437</v>
      </c>
      <c r="J19" s="95"/>
      <c r="K19" s="44"/>
      <c r="L19" s="44"/>
      <c r="M19" s="35"/>
    </row>
    <row r="20" spans="1:14" s="1" customFormat="1" x14ac:dyDescent="0.2">
      <c r="A20" s="3">
        <v>1</v>
      </c>
      <c r="B20" s="6">
        <v>2</v>
      </c>
      <c r="C20" s="3">
        <v>3</v>
      </c>
      <c r="D20" s="3">
        <v>4</v>
      </c>
      <c r="E20" s="3">
        <v>5</v>
      </c>
      <c r="F20" s="3">
        <v>6</v>
      </c>
      <c r="G20" s="3">
        <v>7</v>
      </c>
      <c r="H20" s="3">
        <v>7</v>
      </c>
      <c r="I20" s="3">
        <v>7</v>
      </c>
      <c r="J20" s="96"/>
      <c r="K20" s="35"/>
      <c r="L20" s="35"/>
      <c r="M20" s="35"/>
    </row>
    <row r="21" spans="1:14" ht="32.25" customHeight="1" x14ac:dyDescent="0.2">
      <c r="A21" s="33" t="s">
        <v>243</v>
      </c>
      <c r="B21" s="40" t="s">
        <v>163</v>
      </c>
      <c r="C21" s="41" t="s">
        <v>59</v>
      </c>
      <c r="D21" s="41" t="s">
        <v>59</v>
      </c>
      <c r="E21" s="41" t="s">
        <v>60</v>
      </c>
      <c r="F21" s="41" t="s">
        <v>2</v>
      </c>
      <c r="G21" s="64">
        <f>G22+G168+G221+G347+G366+G395+G431+G454+G161+G389</f>
        <v>535392052.73000002</v>
      </c>
      <c r="H21" s="64">
        <f>H22+H168+H221+H347+H366+H395+H431+H454+H161+H389</f>
        <v>248717201.19999999</v>
      </c>
      <c r="I21" s="64">
        <f>I22+I168+I221+I347+I366+I395+I431+I454+I161+I389</f>
        <v>242345383.15000001</v>
      </c>
      <c r="J21" s="97"/>
      <c r="K21" s="47"/>
      <c r="L21" s="47"/>
      <c r="M21" s="38"/>
      <c r="N21" s="38"/>
    </row>
    <row r="22" spans="1:14" ht="21" customHeight="1" x14ac:dyDescent="0.2">
      <c r="A22" s="28" t="s">
        <v>1</v>
      </c>
      <c r="B22" s="20" t="s">
        <v>163</v>
      </c>
      <c r="C22" s="21" t="s">
        <v>58</v>
      </c>
      <c r="D22" s="21" t="s">
        <v>59</v>
      </c>
      <c r="E22" s="21" t="s">
        <v>60</v>
      </c>
      <c r="F22" s="21" t="s">
        <v>2</v>
      </c>
      <c r="G22" s="56">
        <f>G23+G29+G38+G44+G56+G62+G50</f>
        <v>166005432.12</v>
      </c>
      <c r="H22" s="56">
        <f t="shared" ref="H22:I22" si="0">H23+H29+H38+H44+H56+H62+H50</f>
        <v>142316209</v>
      </c>
      <c r="I22" s="56">
        <f t="shared" si="0"/>
        <v>145479001</v>
      </c>
      <c r="K22" s="36"/>
      <c r="L22" s="36"/>
      <c r="M22" s="36"/>
    </row>
    <row r="23" spans="1:14" ht="28.5" customHeight="1" x14ac:dyDescent="0.2">
      <c r="A23" s="22" t="s">
        <v>3</v>
      </c>
      <c r="B23" s="20" t="s">
        <v>163</v>
      </c>
      <c r="C23" s="21" t="s">
        <v>58</v>
      </c>
      <c r="D23" s="21" t="s">
        <v>61</v>
      </c>
      <c r="E23" s="21" t="s">
        <v>60</v>
      </c>
      <c r="F23" s="21" t="s">
        <v>2</v>
      </c>
      <c r="G23" s="58">
        <f t="shared" ref="G23:I27" si="1">G24</f>
        <v>2918882</v>
      </c>
      <c r="H23" s="58">
        <f t="shared" si="1"/>
        <v>2660450</v>
      </c>
      <c r="I23" s="58">
        <f t="shared" si="1"/>
        <v>2660450</v>
      </c>
      <c r="L23" s="36"/>
      <c r="M23" s="36"/>
    </row>
    <row r="24" spans="1:14" ht="25.5" x14ac:dyDescent="0.2">
      <c r="A24" s="22" t="s">
        <v>4</v>
      </c>
      <c r="B24" s="20" t="s">
        <v>163</v>
      </c>
      <c r="C24" s="21" t="s">
        <v>58</v>
      </c>
      <c r="D24" s="21" t="s">
        <v>61</v>
      </c>
      <c r="E24" s="21" t="s">
        <v>62</v>
      </c>
      <c r="F24" s="21" t="s">
        <v>2</v>
      </c>
      <c r="G24" s="59">
        <f t="shared" si="1"/>
        <v>2918882</v>
      </c>
      <c r="H24" s="59">
        <f t="shared" si="1"/>
        <v>2660450</v>
      </c>
      <c r="I24" s="59">
        <f t="shared" si="1"/>
        <v>2660450</v>
      </c>
      <c r="K24" s="36"/>
      <c r="L24" s="36"/>
      <c r="M24" s="36"/>
    </row>
    <row r="25" spans="1:14" ht="25.5" x14ac:dyDescent="0.2">
      <c r="A25" s="22" t="s">
        <v>63</v>
      </c>
      <c r="B25" s="20" t="s">
        <v>163</v>
      </c>
      <c r="C25" s="21" t="s">
        <v>58</v>
      </c>
      <c r="D25" s="21" t="s">
        <v>61</v>
      </c>
      <c r="E25" s="21" t="s">
        <v>64</v>
      </c>
      <c r="F25" s="21" t="s">
        <v>2</v>
      </c>
      <c r="G25" s="59">
        <f t="shared" si="1"/>
        <v>2918882</v>
      </c>
      <c r="H25" s="59">
        <f t="shared" si="1"/>
        <v>2660450</v>
      </c>
      <c r="I25" s="59">
        <f t="shared" si="1"/>
        <v>2660450</v>
      </c>
      <c r="K25" s="36"/>
      <c r="L25" s="36"/>
      <c r="M25" s="36"/>
    </row>
    <row r="26" spans="1:14" ht="19.5" customHeight="1" x14ac:dyDescent="0.2">
      <c r="A26" s="28" t="s">
        <v>245</v>
      </c>
      <c r="B26" s="20" t="s">
        <v>163</v>
      </c>
      <c r="C26" s="21" t="s">
        <v>58</v>
      </c>
      <c r="D26" s="21" t="s">
        <v>61</v>
      </c>
      <c r="E26" s="21" t="s">
        <v>65</v>
      </c>
      <c r="F26" s="21" t="s">
        <v>2</v>
      </c>
      <c r="G26" s="58">
        <f t="shared" si="1"/>
        <v>2918882</v>
      </c>
      <c r="H26" s="58">
        <f t="shared" si="1"/>
        <v>2660450</v>
      </c>
      <c r="I26" s="58">
        <f t="shared" si="1"/>
        <v>2660450</v>
      </c>
      <c r="K26" s="36"/>
      <c r="L26" s="36"/>
      <c r="M26" s="36"/>
    </row>
    <row r="27" spans="1:14" ht="66" customHeight="1" x14ac:dyDescent="0.2">
      <c r="A27" s="19" t="s">
        <v>184</v>
      </c>
      <c r="B27" s="20" t="s">
        <v>163</v>
      </c>
      <c r="C27" s="21" t="s">
        <v>58</v>
      </c>
      <c r="D27" s="21" t="s">
        <v>61</v>
      </c>
      <c r="E27" s="21" t="s">
        <v>65</v>
      </c>
      <c r="F27" s="21" t="s">
        <v>66</v>
      </c>
      <c r="G27" s="58">
        <f t="shared" si="1"/>
        <v>2918882</v>
      </c>
      <c r="H27" s="58">
        <f t="shared" si="1"/>
        <v>2660450</v>
      </c>
      <c r="I27" s="58">
        <f t="shared" si="1"/>
        <v>2660450</v>
      </c>
      <c r="K27" s="36"/>
      <c r="L27" s="36"/>
      <c r="M27" s="36"/>
    </row>
    <row r="28" spans="1:14" ht="30.75" customHeight="1" x14ac:dyDescent="0.2">
      <c r="A28" s="19" t="s">
        <v>185</v>
      </c>
      <c r="B28" s="20" t="s">
        <v>163</v>
      </c>
      <c r="C28" s="21" t="s">
        <v>58</v>
      </c>
      <c r="D28" s="21" t="s">
        <v>61</v>
      </c>
      <c r="E28" s="21" t="s">
        <v>65</v>
      </c>
      <c r="F28" s="21" t="s">
        <v>5</v>
      </c>
      <c r="G28" s="83">
        <v>2918882</v>
      </c>
      <c r="H28" s="83">
        <v>2660450</v>
      </c>
      <c r="I28" s="83">
        <v>2660450</v>
      </c>
      <c r="K28" s="36"/>
      <c r="L28" s="36"/>
      <c r="M28" s="36"/>
    </row>
    <row r="29" spans="1:14" ht="48.75" customHeight="1" x14ac:dyDescent="0.2">
      <c r="A29" s="19" t="s">
        <v>67</v>
      </c>
      <c r="B29" s="20" t="s">
        <v>163</v>
      </c>
      <c r="C29" s="21" t="s">
        <v>58</v>
      </c>
      <c r="D29" s="21" t="s">
        <v>68</v>
      </c>
      <c r="E29" s="21" t="s">
        <v>60</v>
      </c>
      <c r="F29" s="21" t="s">
        <v>2</v>
      </c>
      <c r="G29" s="12">
        <f t="shared" ref="G29:I30" si="2">G30</f>
        <v>4573042</v>
      </c>
      <c r="H29" s="12">
        <f t="shared" si="2"/>
        <v>4338330</v>
      </c>
      <c r="I29" s="12">
        <f t="shared" si="2"/>
        <v>4338330</v>
      </c>
      <c r="K29" s="36"/>
      <c r="L29" s="36"/>
      <c r="M29" s="36"/>
    </row>
    <row r="30" spans="1:14" ht="30" customHeight="1" x14ac:dyDescent="0.2">
      <c r="A30" s="22" t="s">
        <v>4</v>
      </c>
      <c r="B30" s="20" t="s">
        <v>163</v>
      </c>
      <c r="C30" s="21" t="s">
        <v>58</v>
      </c>
      <c r="D30" s="21" t="s">
        <v>68</v>
      </c>
      <c r="E30" s="21" t="s">
        <v>62</v>
      </c>
      <c r="F30" s="21" t="s">
        <v>2</v>
      </c>
      <c r="G30" s="59">
        <f t="shared" si="2"/>
        <v>4573042</v>
      </c>
      <c r="H30" s="59">
        <f t="shared" si="2"/>
        <v>4338330</v>
      </c>
      <c r="I30" s="59">
        <f t="shared" si="2"/>
        <v>4338330</v>
      </c>
      <c r="K30" s="36"/>
      <c r="L30" s="36"/>
      <c r="M30" s="36"/>
    </row>
    <row r="31" spans="1:14" ht="39.75" customHeight="1" x14ac:dyDescent="0.2">
      <c r="A31" s="22" t="s">
        <v>63</v>
      </c>
      <c r="B31" s="20" t="s">
        <v>163</v>
      </c>
      <c r="C31" s="21" t="s">
        <v>58</v>
      </c>
      <c r="D31" s="21" t="s">
        <v>68</v>
      </c>
      <c r="E31" s="21" t="s">
        <v>64</v>
      </c>
      <c r="F31" s="21" t="s">
        <v>2</v>
      </c>
      <c r="G31" s="59">
        <f>G32+G35</f>
        <v>4573042</v>
      </c>
      <c r="H31" s="59">
        <f>H32+H35</f>
        <v>4338330</v>
      </c>
      <c r="I31" s="59">
        <f>I32+I35</f>
        <v>4338330</v>
      </c>
      <c r="K31" s="36"/>
      <c r="L31" s="36"/>
      <c r="M31" s="36"/>
    </row>
    <row r="32" spans="1:14" ht="28.5" customHeight="1" x14ac:dyDescent="0.2">
      <c r="A32" s="23" t="s">
        <v>246</v>
      </c>
      <c r="B32" s="20" t="s">
        <v>163</v>
      </c>
      <c r="C32" s="21" t="s">
        <v>58</v>
      </c>
      <c r="D32" s="21" t="s">
        <v>68</v>
      </c>
      <c r="E32" s="21" t="s">
        <v>69</v>
      </c>
      <c r="F32" s="24" t="s">
        <v>2</v>
      </c>
      <c r="G32" s="12">
        <f t="shared" ref="G32:I33" si="3">G33</f>
        <v>2553044</v>
      </c>
      <c r="H32" s="12">
        <f t="shared" si="3"/>
        <v>2447630</v>
      </c>
      <c r="I32" s="12">
        <f t="shared" si="3"/>
        <v>2447630</v>
      </c>
      <c r="K32" s="36"/>
      <c r="L32" s="36"/>
      <c r="M32" s="36"/>
    </row>
    <row r="33" spans="1:13" ht="64.5" customHeight="1" x14ac:dyDescent="0.2">
      <c r="A33" s="19" t="s">
        <v>184</v>
      </c>
      <c r="B33" s="20" t="s">
        <v>163</v>
      </c>
      <c r="C33" s="21" t="s">
        <v>58</v>
      </c>
      <c r="D33" s="21" t="s">
        <v>68</v>
      </c>
      <c r="E33" s="21" t="s">
        <v>69</v>
      </c>
      <c r="F33" s="24" t="s">
        <v>66</v>
      </c>
      <c r="G33" s="12">
        <f t="shared" si="3"/>
        <v>2553044</v>
      </c>
      <c r="H33" s="12">
        <f t="shared" si="3"/>
        <v>2447630</v>
      </c>
      <c r="I33" s="12">
        <f t="shared" si="3"/>
        <v>2447630</v>
      </c>
      <c r="K33" s="36"/>
      <c r="L33" s="36"/>
      <c r="M33" s="36"/>
    </row>
    <row r="34" spans="1:13" ht="29.25" customHeight="1" x14ac:dyDescent="0.2">
      <c r="A34" s="19" t="s">
        <v>185</v>
      </c>
      <c r="B34" s="20" t="s">
        <v>163</v>
      </c>
      <c r="C34" s="21" t="s">
        <v>58</v>
      </c>
      <c r="D34" s="21" t="s">
        <v>68</v>
      </c>
      <c r="E34" s="21" t="s">
        <v>69</v>
      </c>
      <c r="F34" s="24" t="s">
        <v>5</v>
      </c>
      <c r="G34" s="65">
        <v>2553044</v>
      </c>
      <c r="H34" s="65">
        <v>2447630</v>
      </c>
      <c r="I34" s="65">
        <v>2447630</v>
      </c>
      <c r="K34" s="36"/>
      <c r="L34" s="36"/>
      <c r="M34" s="36"/>
    </row>
    <row r="35" spans="1:13" ht="44.25" customHeight="1" x14ac:dyDescent="0.2">
      <c r="A35" s="23" t="s">
        <v>247</v>
      </c>
      <c r="B35" s="20" t="s">
        <v>163</v>
      </c>
      <c r="C35" s="21" t="s">
        <v>58</v>
      </c>
      <c r="D35" s="21" t="s">
        <v>68</v>
      </c>
      <c r="E35" s="21" t="s">
        <v>70</v>
      </c>
      <c r="F35" s="24" t="s">
        <v>2</v>
      </c>
      <c r="G35" s="12">
        <f t="shared" ref="G35:I36" si="4">G36</f>
        <v>2019998</v>
      </c>
      <c r="H35" s="12">
        <f t="shared" si="4"/>
        <v>1890700</v>
      </c>
      <c r="I35" s="12">
        <f t="shared" si="4"/>
        <v>1890700</v>
      </c>
      <c r="K35" s="36"/>
      <c r="L35" s="36"/>
      <c r="M35" s="36"/>
    </row>
    <row r="36" spans="1:13" ht="72" customHeight="1" outlineLevel="1" x14ac:dyDescent="0.2">
      <c r="A36" s="19" t="s">
        <v>184</v>
      </c>
      <c r="B36" s="20" t="s">
        <v>163</v>
      </c>
      <c r="C36" s="21" t="s">
        <v>58</v>
      </c>
      <c r="D36" s="21" t="s">
        <v>68</v>
      </c>
      <c r="E36" s="21" t="s">
        <v>70</v>
      </c>
      <c r="F36" s="24" t="s">
        <v>66</v>
      </c>
      <c r="G36" s="12">
        <f t="shared" si="4"/>
        <v>2019998</v>
      </c>
      <c r="H36" s="12">
        <f t="shared" si="4"/>
        <v>1890700</v>
      </c>
      <c r="I36" s="12">
        <f t="shared" si="4"/>
        <v>1890700</v>
      </c>
      <c r="K36" s="36"/>
      <c r="L36" s="36"/>
      <c r="M36" s="36"/>
    </row>
    <row r="37" spans="1:13" ht="30" customHeight="1" outlineLevel="2" x14ac:dyDescent="0.2">
      <c r="A37" s="19" t="s">
        <v>185</v>
      </c>
      <c r="B37" s="20" t="s">
        <v>163</v>
      </c>
      <c r="C37" s="21" t="s">
        <v>58</v>
      </c>
      <c r="D37" s="21" t="s">
        <v>68</v>
      </c>
      <c r="E37" s="21" t="s">
        <v>70</v>
      </c>
      <c r="F37" s="24" t="s">
        <v>5</v>
      </c>
      <c r="G37" s="65">
        <v>2019998</v>
      </c>
      <c r="H37" s="65">
        <v>1890700</v>
      </c>
      <c r="I37" s="65">
        <v>1890700</v>
      </c>
      <c r="K37" s="36"/>
      <c r="L37" s="36"/>
      <c r="M37" s="36"/>
    </row>
    <row r="38" spans="1:13" ht="50.25" customHeight="1" outlineLevel="2" x14ac:dyDescent="0.2">
      <c r="A38" s="19" t="s">
        <v>7</v>
      </c>
      <c r="B38" s="20" t="s">
        <v>163</v>
      </c>
      <c r="C38" s="21" t="s">
        <v>58</v>
      </c>
      <c r="D38" s="21" t="s">
        <v>71</v>
      </c>
      <c r="E38" s="21" t="s">
        <v>60</v>
      </c>
      <c r="F38" s="21" t="s">
        <v>2</v>
      </c>
      <c r="G38" s="12">
        <f t="shared" ref="G38:I42" si="5">G39</f>
        <v>15285280</v>
      </c>
      <c r="H38" s="12">
        <f t="shared" si="5"/>
        <v>15285280</v>
      </c>
      <c r="I38" s="12">
        <f t="shared" si="5"/>
        <v>15285280</v>
      </c>
      <c r="K38" s="36"/>
      <c r="L38" s="36"/>
      <c r="M38" s="36"/>
    </row>
    <row r="39" spans="1:13" ht="30" customHeight="1" outlineLevel="3" x14ac:dyDescent="0.2">
      <c r="A39" s="22" t="s">
        <v>4</v>
      </c>
      <c r="B39" s="20" t="s">
        <v>163</v>
      </c>
      <c r="C39" s="21" t="s">
        <v>58</v>
      </c>
      <c r="D39" s="21" t="s">
        <v>71</v>
      </c>
      <c r="E39" s="21" t="s">
        <v>62</v>
      </c>
      <c r="F39" s="21" t="s">
        <v>2</v>
      </c>
      <c r="G39" s="59">
        <f t="shared" si="5"/>
        <v>15285280</v>
      </c>
      <c r="H39" s="59">
        <f t="shared" si="5"/>
        <v>15285280</v>
      </c>
      <c r="I39" s="59">
        <f t="shared" si="5"/>
        <v>15285280</v>
      </c>
      <c r="K39" s="36"/>
      <c r="L39" s="36"/>
      <c r="M39" s="36"/>
    </row>
    <row r="40" spans="1:13" ht="29.25" customHeight="1" outlineLevel="3" x14ac:dyDescent="0.2">
      <c r="A40" s="22" t="s">
        <v>63</v>
      </c>
      <c r="B40" s="20" t="s">
        <v>163</v>
      </c>
      <c r="C40" s="21" t="s">
        <v>58</v>
      </c>
      <c r="D40" s="21" t="s">
        <v>71</v>
      </c>
      <c r="E40" s="21" t="s">
        <v>64</v>
      </c>
      <c r="F40" s="21" t="s">
        <v>2</v>
      </c>
      <c r="G40" s="59">
        <f t="shared" si="5"/>
        <v>15285280</v>
      </c>
      <c r="H40" s="59">
        <f t="shared" si="5"/>
        <v>15285280</v>
      </c>
      <c r="I40" s="59">
        <f t="shared" si="5"/>
        <v>15285280</v>
      </c>
      <c r="K40" s="36"/>
      <c r="L40" s="36"/>
      <c r="M40" s="36"/>
    </row>
    <row r="41" spans="1:13" ht="41.25" customHeight="1" outlineLevel="3" x14ac:dyDescent="0.2">
      <c r="A41" s="23" t="s">
        <v>247</v>
      </c>
      <c r="B41" s="20" t="s">
        <v>163</v>
      </c>
      <c r="C41" s="21" t="s">
        <v>58</v>
      </c>
      <c r="D41" s="21" t="s">
        <v>71</v>
      </c>
      <c r="E41" s="21" t="s">
        <v>70</v>
      </c>
      <c r="F41" s="24" t="s">
        <v>2</v>
      </c>
      <c r="G41" s="12">
        <f t="shared" si="5"/>
        <v>15285280</v>
      </c>
      <c r="H41" s="12">
        <f t="shared" si="5"/>
        <v>15285280</v>
      </c>
      <c r="I41" s="12">
        <f t="shared" si="5"/>
        <v>15285280</v>
      </c>
      <c r="K41" s="36"/>
      <c r="L41" s="36"/>
      <c r="M41" s="36"/>
    </row>
    <row r="42" spans="1:13" ht="69.75" customHeight="1" outlineLevel="3" x14ac:dyDescent="0.2">
      <c r="A42" s="19" t="s">
        <v>184</v>
      </c>
      <c r="B42" s="20" t="s">
        <v>163</v>
      </c>
      <c r="C42" s="21" t="s">
        <v>58</v>
      </c>
      <c r="D42" s="21" t="s">
        <v>71</v>
      </c>
      <c r="E42" s="21" t="s">
        <v>70</v>
      </c>
      <c r="F42" s="24" t="s">
        <v>66</v>
      </c>
      <c r="G42" s="12">
        <f t="shared" si="5"/>
        <v>15285280</v>
      </c>
      <c r="H42" s="12">
        <f t="shared" si="5"/>
        <v>15285280</v>
      </c>
      <c r="I42" s="12">
        <f t="shared" si="5"/>
        <v>15285280</v>
      </c>
      <c r="K42" s="36"/>
      <c r="L42" s="36"/>
      <c r="M42" s="36"/>
    </row>
    <row r="43" spans="1:13" ht="30.75" customHeight="1" outlineLevel="3" x14ac:dyDescent="0.2">
      <c r="A43" s="19" t="s">
        <v>185</v>
      </c>
      <c r="B43" s="20" t="s">
        <v>163</v>
      </c>
      <c r="C43" s="21" t="s">
        <v>58</v>
      </c>
      <c r="D43" s="21" t="s">
        <v>71</v>
      </c>
      <c r="E43" s="21" t="s">
        <v>70</v>
      </c>
      <c r="F43" s="24" t="s">
        <v>5</v>
      </c>
      <c r="G43" s="65">
        <v>15285280</v>
      </c>
      <c r="H43" s="65">
        <v>15285280</v>
      </c>
      <c r="I43" s="65">
        <v>15285280</v>
      </c>
      <c r="K43" s="36"/>
      <c r="L43" s="36"/>
      <c r="M43" s="36"/>
    </row>
    <row r="44" spans="1:13" ht="27" customHeight="1" outlineLevel="3" x14ac:dyDescent="0.2">
      <c r="A44" s="23" t="s">
        <v>169</v>
      </c>
      <c r="B44" s="20" t="s">
        <v>163</v>
      </c>
      <c r="C44" s="21" t="s">
        <v>58</v>
      </c>
      <c r="D44" s="21" t="s">
        <v>72</v>
      </c>
      <c r="E44" s="21" t="s">
        <v>60</v>
      </c>
      <c r="F44" s="21" t="s">
        <v>2</v>
      </c>
      <c r="G44" s="12">
        <f t="shared" ref="G44:I48" si="6">G45</f>
        <v>4723</v>
      </c>
      <c r="H44" s="12">
        <f t="shared" si="6"/>
        <v>4957</v>
      </c>
      <c r="I44" s="12">
        <f t="shared" si="6"/>
        <v>4415</v>
      </c>
      <c r="K44" s="36"/>
      <c r="L44" s="36"/>
      <c r="M44" s="36"/>
    </row>
    <row r="45" spans="1:13" ht="31.5" customHeight="1" outlineLevel="3" x14ac:dyDescent="0.2">
      <c r="A45" s="25" t="s">
        <v>4</v>
      </c>
      <c r="B45" s="20" t="s">
        <v>163</v>
      </c>
      <c r="C45" s="21" t="s">
        <v>58</v>
      </c>
      <c r="D45" s="21" t="s">
        <v>72</v>
      </c>
      <c r="E45" s="21" t="s">
        <v>62</v>
      </c>
      <c r="F45" s="21" t="s">
        <v>2</v>
      </c>
      <c r="G45" s="12">
        <f t="shared" si="6"/>
        <v>4723</v>
      </c>
      <c r="H45" s="12">
        <f t="shared" si="6"/>
        <v>4957</v>
      </c>
      <c r="I45" s="12">
        <f t="shared" si="6"/>
        <v>4415</v>
      </c>
      <c r="K45" s="36"/>
      <c r="L45" s="36"/>
      <c r="M45" s="36"/>
    </row>
    <row r="46" spans="1:13" ht="29.25" customHeight="1" outlineLevel="3" x14ac:dyDescent="0.2">
      <c r="A46" s="25" t="s">
        <v>63</v>
      </c>
      <c r="B46" s="20" t="s">
        <v>163</v>
      </c>
      <c r="C46" s="21" t="s">
        <v>58</v>
      </c>
      <c r="D46" s="21" t="s">
        <v>72</v>
      </c>
      <c r="E46" s="21" t="s">
        <v>64</v>
      </c>
      <c r="F46" s="21" t="s">
        <v>2</v>
      </c>
      <c r="G46" s="12">
        <f t="shared" si="6"/>
        <v>4723</v>
      </c>
      <c r="H46" s="12">
        <f t="shared" si="6"/>
        <v>4957</v>
      </c>
      <c r="I46" s="12">
        <f t="shared" si="6"/>
        <v>4415</v>
      </c>
      <c r="K46" s="36"/>
      <c r="L46" s="36"/>
      <c r="M46" s="36"/>
    </row>
    <row r="47" spans="1:13" ht="54.75" customHeight="1" outlineLevel="3" x14ac:dyDescent="0.2">
      <c r="A47" s="23" t="s">
        <v>170</v>
      </c>
      <c r="B47" s="20" t="s">
        <v>163</v>
      </c>
      <c r="C47" s="21" t="s">
        <v>58</v>
      </c>
      <c r="D47" s="21" t="s">
        <v>72</v>
      </c>
      <c r="E47" s="21" t="s">
        <v>171</v>
      </c>
      <c r="F47" s="24" t="s">
        <v>2</v>
      </c>
      <c r="G47" s="12">
        <f t="shared" si="6"/>
        <v>4723</v>
      </c>
      <c r="H47" s="12">
        <f t="shared" si="6"/>
        <v>4957</v>
      </c>
      <c r="I47" s="12">
        <f t="shared" si="6"/>
        <v>4415</v>
      </c>
      <c r="K47" s="36"/>
      <c r="L47" s="36"/>
      <c r="M47" s="36"/>
    </row>
    <row r="48" spans="1:13" ht="31.5" customHeight="1" outlineLevel="3" x14ac:dyDescent="0.2">
      <c r="A48" s="23" t="s">
        <v>276</v>
      </c>
      <c r="B48" s="20" t="s">
        <v>163</v>
      </c>
      <c r="C48" s="21" t="s">
        <v>58</v>
      </c>
      <c r="D48" s="21" t="s">
        <v>72</v>
      </c>
      <c r="E48" s="21" t="s">
        <v>171</v>
      </c>
      <c r="F48" s="24" t="s">
        <v>73</v>
      </c>
      <c r="G48" s="12">
        <f t="shared" si="6"/>
        <v>4723</v>
      </c>
      <c r="H48" s="12">
        <f t="shared" si="6"/>
        <v>4957</v>
      </c>
      <c r="I48" s="12">
        <f t="shared" si="6"/>
        <v>4415</v>
      </c>
      <c r="K48" s="36"/>
      <c r="L48" s="36"/>
      <c r="M48" s="36"/>
    </row>
    <row r="49" spans="1:13" ht="31.5" customHeight="1" outlineLevel="5" x14ac:dyDescent="0.2">
      <c r="A49" s="23" t="s">
        <v>74</v>
      </c>
      <c r="B49" s="20" t="s">
        <v>163</v>
      </c>
      <c r="C49" s="21" t="s">
        <v>58</v>
      </c>
      <c r="D49" s="21" t="s">
        <v>72</v>
      </c>
      <c r="E49" s="21" t="s">
        <v>171</v>
      </c>
      <c r="F49" s="24" t="s">
        <v>6</v>
      </c>
      <c r="G49" s="65">
        <v>4723</v>
      </c>
      <c r="H49" s="65">
        <v>4957</v>
      </c>
      <c r="I49" s="65">
        <v>4415</v>
      </c>
      <c r="K49" s="36"/>
      <c r="L49" s="36"/>
      <c r="M49" s="36"/>
    </row>
    <row r="50" spans="1:13" s="80" customFormat="1" ht="31.5" customHeight="1" outlineLevel="5" x14ac:dyDescent="0.2">
      <c r="A50" s="30" t="s">
        <v>465</v>
      </c>
      <c r="B50" s="20" t="s">
        <v>163</v>
      </c>
      <c r="C50" s="21" t="s">
        <v>58</v>
      </c>
      <c r="D50" s="21" t="s">
        <v>99</v>
      </c>
      <c r="E50" s="21" t="s">
        <v>60</v>
      </c>
      <c r="F50" s="24" t="s">
        <v>2</v>
      </c>
      <c r="G50" s="78">
        <f t="shared" ref="G50:H54" si="7">G51</f>
        <v>0</v>
      </c>
      <c r="H50" s="12">
        <f t="shared" si="7"/>
        <v>0</v>
      </c>
      <c r="I50" s="79">
        <f>I51</f>
        <v>4386000</v>
      </c>
      <c r="J50" s="102"/>
    </row>
    <row r="51" spans="1:13" ht="31.5" customHeight="1" outlineLevel="5" x14ac:dyDescent="0.2">
      <c r="A51" s="26" t="s">
        <v>4</v>
      </c>
      <c r="B51" s="20" t="s">
        <v>163</v>
      </c>
      <c r="C51" s="21" t="s">
        <v>58</v>
      </c>
      <c r="D51" s="21" t="s">
        <v>99</v>
      </c>
      <c r="E51" s="21" t="s">
        <v>62</v>
      </c>
      <c r="F51" s="24" t="s">
        <v>2</v>
      </c>
      <c r="G51" s="12">
        <f t="shared" si="7"/>
        <v>0</v>
      </c>
      <c r="H51" s="12">
        <f t="shared" si="7"/>
        <v>0</v>
      </c>
      <c r="I51" s="79">
        <f>I52</f>
        <v>4386000</v>
      </c>
    </row>
    <row r="52" spans="1:13" ht="31.5" customHeight="1" outlineLevel="5" x14ac:dyDescent="0.2">
      <c r="A52" s="30" t="s">
        <v>63</v>
      </c>
      <c r="B52" s="20" t="s">
        <v>163</v>
      </c>
      <c r="C52" s="21" t="s">
        <v>58</v>
      </c>
      <c r="D52" s="21" t="s">
        <v>99</v>
      </c>
      <c r="E52" s="21" t="s">
        <v>64</v>
      </c>
      <c r="F52" s="24" t="s">
        <v>2</v>
      </c>
      <c r="G52" s="12">
        <f t="shared" si="7"/>
        <v>0</v>
      </c>
      <c r="H52" s="12">
        <f t="shared" si="7"/>
        <v>0</v>
      </c>
      <c r="I52" s="79">
        <f>I53</f>
        <v>4386000</v>
      </c>
    </row>
    <row r="53" spans="1:13" ht="27" customHeight="1" outlineLevel="5" x14ac:dyDescent="0.2">
      <c r="A53" s="30" t="s">
        <v>466</v>
      </c>
      <c r="B53" s="20" t="s">
        <v>163</v>
      </c>
      <c r="C53" s="21" t="s">
        <v>58</v>
      </c>
      <c r="D53" s="21" t="s">
        <v>99</v>
      </c>
      <c r="E53" s="21" t="s">
        <v>467</v>
      </c>
      <c r="F53" s="24" t="s">
        <v>2</v>
      </c>
      <c r="G53" s="12">
        <f t="shared" si="7"/>
        <v>0</v>
      </c>
      <c r="H53" s="12">
        <f t="shared" si="7"/>
        <v>0</v>
      </c>
      <c r="I53" s="79">
        <f>I54</f>
        <v>4386000</v>
      </c>
    </row>
    <row r="54" spans="1:13" ht="25.5" customHeight="1" outlineLevel="5" x14ac:dyDescent="0.2">
      <c r="A54" s="26" t="s">
        <v>76</v>
      </c>
      <c r="B54" s="20" t="s">
        <v>163</v>
      </c>
      <c r="C54" s="21" t="s">
        <v>58</v>
      </c>
      <c r="D54" s="21" t="s">
        <v>99</v>
      </c>
      <c r="E54" s="21" t="s">
        <v>467</v>
      </c>
      <c r="F54" s="24" t="s">
        <v>77</v>
      </c>
      <c r="G54" s="12">
        <f t="shared" si="7"/>
        <v>0</v>
      </c>
      <c r="H54" s="12">
        <f t="shared" si="7"/>
        <v>0</v>
      </c>
      <c r="I54" s="79">
        <f>I55</f>
        <v>4386000</v>
      </c>
    </row>
    <row r="55" spans="1:13" ht="24" customHeight="1" outlineLevel="5" x14ac:dyDescent="0.2">
      <c r="A55" s="30" t="s">
        <v>468</v>
      </c>
      <c r="B55" s="20" t="s">
        <v>163</v>
      </c>
      <c r="C55" s="21" t="s">
        <v>58</v>
      </c>
      <c r="D55" s="21" t="s">
        <v>99</v>
      </c>
      <c r="E55" s="21" t="s">
        <v>467</v>
      </c>
      <c r="F55" s="24" t="s">
        <v>469</v>
      </c>
      <c r="G55" s="65">
        <v>0</v>
      </c>
      <c r="H55" s="66">
        <v>0</v>
      </c>
      <c r="I55" s="84">
        <v>4386000</v>
      </c>
    </row>
    <row r="56" spans="1:13" ht="23.25" customHeight="1" outlineLevel="5" x14ac:dyDescent="0.2">
      <c r="A56" s="19" t="s">
        <v>11</v>
      </c>
      <c r="B56" s="20" t="s">
        <v>163</v>
      </c>
      <c r="C56" s="21" t="s">
        <v>58</v>
      </c>
      <c r="D56" s="21" t="s">
        <v>78</v>
      </c>
      <c r="E56" s="21" t="s">
        <v>60</v>
      </c>
      <c r="F56" s="21" t="s">
        <v>2</v>
      </c>
      <c r="G56" s="12">
        <f t="shared" ref="G56:I60" si="8">G57</f>
        <v>9617656.5099999998</v>
      </c>
      <c r="H56" s="12">
        <f t="shared" si="8"/>
        <v>2359099</v>
      </c>
      <c r="I56" s="12">
        <f t="shared" si="8"/>
        <v>1000000</v>
      </c>
      <c r="K56" s="36"/>
      <c r="L56" s="36"/>
      <c r="M56" s="36"/>
    </row>
    <row r="57" spans="1:13" ht="27.75" customHeight="1" outlineLevel="5" x14ac:dyDescent="0.2">
      <c r="A57" s="26" t="s">
        <v>4</v>
      </c>
      <c r="B57" s="20" t="s">
        <v>163</v>
      </c>
      <c r="C57" s="21" t="s">
        <v>58</v>
      </c>
      <c r="D57" s="21" t="s">
        <v>78</v>
      </c>
      <c r="E57" s="21" t="s">
        <v>62</v>
      </c>
      <c r="F57" s="27" t="s">
        <v>2</v>
      </c>
      <c r="G57" s="12">
        <f t="shared" si="8"/>
        <v>9617656.5099999998</v>
      </c>
      <c r="H57" s="12">
        <f t="shared" si="8"/>
        <v>2359099</v>
      </c>
      <c r="I57" s="12">
        <f t="shared" si="8"/>
        <v>1000000</v>
      </c>
      <c r="K57" s="36"/>
      <c r="L57" s="36"/>
      <c r="M57" s="36"/>
    </row>
    <row r="58" spans="1:13" ht="30" customHeight="1" outlineLevel="5" x14ac:dyDescent="0.2">
      <c r="A58" s="22" t="s">
        <v>63</v>
      </c>
      <c r="B58" s="20" t="s">
        <v>163</v>
      </c>
      <c r="C58" s="21" t="s">
        <v>58</v>
      </c>
      <c r="D58" s="21" t="s">
        <v>78</v>
      </c>
      <c r="E58" s="21" t="s">
        <v>64</v>
      </c>
      <c r="F58" s="21" t="s">
        <v>2</v>
      </c>
      <c r="G58" s="12">
        <f t="shared" si="8"/>
        <v>9617656.5099999998</v>
      </c>
      <c r="H58" s="12">
        <f t="shared" si="8"/>
        <v>2359099</v>
      </c>
      <c r="I58" s="12">
        <f t="shared" si="8"/>
        <v>1000000</v>
      </c>
      <c r="K58" s="36"/>
      <c r="L58" s="36"/>
      <c r="M58" s="36"/>
    </row>
    <row r="59" spans="1:13" ht="33" customHeight="1" outlineLevel="3" x14ac:dyDescent="0.2">
      <c r="A59" s="19" t="s">
        <v>248</v>
      </c>
      <c r="B59" s="20" t="s">
        <v>163</v>
      </c>
      <c r="C59" s="21" t="s">
        <v>58</v>
      </c>
      <c r="D59" s="21" t="s">
        <v>78</v>
      </c>
      <c r="E59" s="21" t="s">
        <v>79</v>
      </c>
      <c r="F59" s="24" t="s">
        <v>2</v>
      </c>
      <c r="G59" s="12">
        <f t="shared" si="8"/>
        <v>9617656.5099999998</v>
      </c>
      <c r="H59" s="12">
        <f t="shared" si="8"/>
        <v>2359099</v>
      </c>
      <c r="I59" s="12">
        <f t="shared" si="8"/>
        <v>1000000</v>
      </c>
      <c r="K59" s="36"/>
      <c r="L59" s="36"/>
      <c r="M59" s="36"/>
    </row>
    <row r="60" spans="1:13" ht="27.75" customHeight="1" outlineLevel="3" x14ac:dyDescent="0.2">
      <c r="A60" s="26" t="s">
        <v>76</v>
      </c>
      <c r="B60" s="20" t="s">
        <v>163</v>
      </c>
      <c r="C60" s="21" t="s">
        <v>58</v>
      </c>
      <c r="D60" s="21" t="s">
        <v>78</v>
      </c>
      <c r="E60" s="21" t="s">
        <v>79</v>
      </c>
      <c r="F60" s="21" t="s">
        <v>77</v>
      </c>
      <c r="G60" s="12">
        <f t="shared" si="8"/>
        <v>9617656.5099999998</v>
      </c>
      <c r="H60" s="12">
        <f t="shared" si="8"/>
        <v>2359099</v>
      </c>
      <c r="I60" s="12">
        <f t="shared" si="8"/>
        <v>1000000</v>
      </c>
      <c r="K60" s="36"/>
      <c r="L60" s="36"/>
      <c r="M60" s="36"/>
    </row>
    <row r="61" spans="1:13" ht="26.25" customHeight="1" outlineLevel="1" x14ac:dyDescent="0.2">
      <c r="A61" s="28" t="s">
        <v>12</v>
      </c>
      <c r="B61" s="20" t="s">
        <v>163</v>
      </c>
      <c r="C61" s="21" t="s">
        <v>58</v>
      </c>
      <c r="D61" s="21" t="s">
        <v>78</v>
      </c>
      <c r="E61" s="21" t="s">
        <v>79</v>
      </c>
      <c r="F61" s="24" t="s">
        <v>13</v>
      </c>
      <c r="G61" s="92">
        <v>9617656.5099999998</v>
      </c>
      <c r="H61" s="65">
        <v>2359099</v>
      </c>
      <c r="I61" s="65">
        <v>1000000</v>
      </c>
      <c r="J61" s="94"/>
      <c r="K61" s="36"/>
      <c r="L61" s="36"/>
      <c r="M61" s="36"/>
    </row>
    <row r="62" spans="1:13" ht="21.75" customHeight="1" outlineLevel="1" x14ac:dyDescent="0.2">
      <c r="A62" s="28" t="s">
        <v>14</v>
      </c>
      <c r="B62" s="20" t="s">
        <v>163</v>
      </c>
      <c r="C62" s="21" t="s">
        <v>58</v>
      </c>
      <c r="D62" s="21" t="s">
        <v>80</v>
      </c>
      <c r="E62" s="21" t="s">
        <v>60</v>
      </c>
      <c r="F62" s="21" t="s">
        <v>2</v>
      </c>
      <c r="G62" s="12">
        <f>G63+G68+G73+G79+G93+G98+G103+G108</f>
        <v>133605848.61000001</v>
      </c>
      <c r="H62" s="12">
        <f t="shared" ref="H62:I62" si="9">H63+H68+H73+H79+H93+H98+H103+H108</f>
        <v>117668093</v>
      </c>
      <c r="I62" s="12">
        <f t="shared" si="9"/>
        <v>117804526</v>
      </c>
      <c r="K62" s="36"/>
      <c r="L62" s="36"/>
      <c r="M62" s="36"/>
    </row>
    <row r="63" spans="1:13" ht="44.25" customHeight="1" outlineLevel="1" x14ac:dyDescent="0.2">
      <c r="A63" s="30" t="s">
        <v>388</v>
      </c>
      <c r="B63" s="20" t="s">
        <v>163</v>
      </c>
      <c r="C63" s="21" t="s">
        <v>58</v>
      </c>
      <c r="D63" s="21" t="s">
        <v>80</v>
      </c>
      <c r="E63" s="21" t="s">
        <v>389</v>
      </c>
      <c r="F63" s="21" t="s">
        <v>2</v>
      </c>
      <c r="G63" s="12">
        <f>G64</f>
        <v>50000</v>
      </c>
      <c r="H63" s="12">
        <f t="shared" ref="H63:I63" si="10">H64</f>
        <v>0</v>
      </c>
      <c r="I63" s="12">
        <f t="shared" si="10"/>
        <v>0</v>
      </c>
      <c r="K63" s="36"/>
    </row>
    <row r="64" spans="1:13" ht="37.5" customHeight="1" outlineLevel="1" x14ac:dyDescent="0.2">
      <c r="A64" s="29" t="s">
        <v>529</v>
      </c>
      <c r="B64" s="20" t="s">
        <v>163</v>
      </c>
      <c r="C64" s="21" t="s">
        <v>58</v>
      </c>
      <c r="D64" s="21" t="s">
        <v>80</v>
      </c>
      <c r="E64" s="21" t="s">
        <v>530</v>
      </c>
      <c r="F64" s="21" t="s">
        <v>2</v>
      </c>
      <c r="G64" s="12">
        <f>G65</f>
        <v>50000</v>
      </c>
      <c r="H64" s="12">
        <f t="shared" ref="H64:I64" si="11">H65</f>
        <v>0</v>
      </c>
      <c r="I64" s="12">
        <f t="shared" si="11"/>
        <v>0</v>
      </c>
      <c r="K64" s="36"/>
    </row>
    <row r="65" spans="1:13" ht="34.5" customHeight="1" outlineLevel="1" x14ac:dyDescent="0.2">
      <c r="A65" s="30" t="s">
        <v>390</v>
      </c>
      <c r="B65" s="20" t="s">
        <v>163</v>
      </c>
      <c r="C65" s="21" t="s">
        <v>58</v>
      </c>
      <c r="D65" s="21" t="s">
        <v>80</v>
      </c>
      <c r="E65" s="21" t="s">
        <v>473</v>
      </c>
      <c r="F65" s="21" t="s">
        <v>2</v>
      </c>
      <c r="G65" s="12">
        <f>G66</f>
        <v>50000</v>
      </c>
      <c r="H65" s="12">
        <f t="shared" ref="H65:I65" si="12">H66</f>
        <v>0</v>
      </c>
      <c r="I65" s="12">
        <f t="shared" si="12"/>
        <v>0</v>
      </c>
      <c r="K65" s="36"/>
    </row>
    <row r="66" spans="1:13" ht="30" customHeight="1" outlineLevel="1" x14ac:dyDescent="0.2">
      <c r="A66" s="30" t="s">
        <v>150</v>
      </c>
      <c r="B66" s="20" t="s">
        <v>163</v>
      </c>
      <c r="C66" s="21" t="s">
        <v>58</v>
      </c>
      <c r="D66" s="21" t="s">
        <v>80</v>
      </c>
      <c r="E66" s="21" t="s">
        <v>473</v>
      </c>
      <c r="F66" s="21" t="s">
        <v>73</v>
      </c>
      <c r="G66" s="12">
        <f>G67</f>
        <v>50000</v>
      </c>
      <c r="H66" s="12">
        <f>H67</f>
        <v>0</v>
      </c>
      <c r="I66" s="12">
        <f>I67</f>
        <v>0</v>
      </c>
      <c r="K66" s="36"/>
    </row>
    <row r="67" spans="1:13" ht="36.75" customHeight="1" outlineLevel="1" x14ac:dyDescent="0.2">
      <c r="A67" s="30" t="s">
        <v>74</v>
      </c>
      <c r="B67" s="20" t="s">
        <v>163</v>
      </c>
      <c r="C67" s="21" t="s">
        <v>58</v>
      </c>
      <c r="D67" s="21" t="s">
        <v>80</v>
      </c>
      <c r="E67" s="21" t="s">
        <v>473</v>
      </c>
      <c r="F67" s="21" t="s">
        <v>6</v>
      </c>
      <c r="G67" s="65">
        <v>50000</v>
      </c>
      <c r="H67" s="65">
        <v>0</v>
      </c>
      <c r="I67" s="65">
        <v>0</v>
      </c>
      <c r="K67" s="36"/>
    </row>
    <row r="68" spans="1:13" ht="52.5" customHeight="1" outlineLevel="1" x14ac:dyDescent="0.2">
      <c r="A68" s="30" t="s">
        <v>201</v>
      </c>
      <c r="B68" s="20" t="s">
        <v>163</v>
      </c>
      <c r="C68" s="21" t="s">
        <v>58</v>
      </c>
      <c r="D68" s="21" t="s">
        <v>80</v>
      </c>
      <c r="E68" s="21" t="s">
        <v>197</v>
      </c>
      <c r="F68" s="21" t="s">
        <v>2</v>
      </c>
      <c r="G68" s="12">
        <f>G69</f>
        <v>2013000</v>
      </c>
      <c r="H68" s="12">
        <f t="shared" ref="H68:I68" si="13">H69</f>
        <v>500000</v>
      </c>
      <c r="I68" s="12">
        <f t="shared" si="13"/>
        <v>500000</v>
      </c>
      <c r="K68" s="36"/>
      <c r="L68" s="36"/>
      <c r="M68" s="36"/>
    </row>
    <row r="69" spans="1:13" ht="45" customHeight="1" outlineLevel="1" x14ac:dyDescent="0.2">
      <c r="A69" s="30" t="s">
        <v>527</v>
      </c>
      <c r="B69" s="20" t="s">
        <v>163</v>
      </c>
      <c r="C69" s="21" t="s">
        <v>58</v>
      </c>
      <c r="D69" s="21" t="s">
        <v>80</v>
      </c>
      <c r="E69" s="21" t="s">
        <v>528</v>
      </c>
      <c r="F69" s="21" t="s">
        <v>2</v>
      </c>
      <c r="G69" s="12">
        <f>G70</f>
        <v>2013000</v>
      </c>
      <c r="H69" s="12">
        <f t="shared" ref="H69:I69" si="14">H70</f>
        <v>500000</v>
      </c>
      <c r="I69" s="12">
        <f t="shared" si="14"/>
        <v>500000</v>
      </c>
      <c r="K69" s="36"/>
      <c r="L69" s="36"/>
      <c r="M69" s="36"/>
    </row>
    <row r="70" spans="1:13" ht="39" customHeight="1" outlineLevel="1" x14ac:dyDescent="0.2">
      <c r="A70" s="29" t="s">
        <v>196</v>
      </c>
      <c r="B70" s="20" t="s">
        <v>163</v>
      </c>
      <c r="C70" s="21" t="s">
        <v>58</v>
      </c>
      <c r="D70" s="21" t="s">
        <v>80</v>
      </c>
      <c r="E70" s="21" t="s">
        <v>198</v>
      </c>
      <c r="F70" s="21" t="s">
        <v>2</v>
      </c>
      <c r="G70" s="12">
        <f t="shared" ref="G70:I71" si="15">G71</f>
        <v>2013000</v>
      </c>
      <c r="H70" s="12">
        <f t="shared" si="15"/>
        <v>500000</v>
      </c>
      <c r="I70" s="12">
        <f t="shared" si="15"/>
        <v>500000</v>
      </c>
      <c r="K70" s="36"/>
      <c r="L70" s="36"/>
      <c r="M70" s="36"/>
    </row>
    <row r="71" spans="1:13" ht="27" customHeight="1" outlineLevel="1" x14ac:dyDescent="0.2">
      <c r="A71" s="29" t="s">
        <v>276</v>
      </c>
      <c r="B71" s="20" t="s">
        <v>163</v>
      </c>
      <c r="C71" s="21" t="s">
        <v>58</v>
      </c>
      <c r="D71" s="21" t="s">
        <v>80</v>
      </c>
      <c r="E71" s="21" t="s">
        <v>198</v>
      </c>
      <c r="F71" s="21" t="s">
        <v>73</v>
      </c>
      <c r="G71" s="12">
        <f t="shared" si="15"/>
        <v>2013000</v>
      </c>
      <c r="H71" s="12">
        <f t="shared" si="15"/>
        <v>500000</v>
      </c>
      <c r="I71" s="12">
        <f t="shared" si="15"/>
        <v>500000</v>
      </c>
      <c r="K71" s="36"/>
      <c r="L71" s="36"/>
      <c r="M71" s="36"/>
    </row>
    <row r="72" spans="1:13" ht="27" customHeight="1" outlineLevel="1" x14ac:dyDescent="0.2">
      <c r="A72" s="29" t="s">
        <v>74</v>
      </c>
      <c r="B72" s="20" t="s">
        <v>163</v>
      </c>
      <c r="C72" s="21" t="s">
        <v>58</v>
      </c>
      <c r="D72" s="21" t="s">
        <v>80</v>
      </c>
      <c r="E72" s="21" t="s">
        <v>198</v>
      </c>
      <c r="F72" s="21" t="s">
        <v>6</v>
      </c>
      <c r="G72" s="65">
        <v>2013000</v>
      </c>
      <c r="H72" s="65">
        <v>500000</v>
      </c>
      <c r="I72" s="65">
        <v>500000</v>
      </c>
      <c r="K72" s="69"/>
      <c r="L72" s="36"/>
      <c r="M72" s="36"/>
    </row>
    <row r="73" spans="1:13" ht="33" customHeight="1" outlineLevel="1" x14ac:dyDescent="0.2">
      <c r="A73" s="30" t="s">
        <v>202</v>
      </c>
      <c r="B73" s="20" t="s">
        <v>163</v>
      </c>
      <c r="C73" s="21" t="s">
        <v>58</v>
      </c>
      <c r="D73" s="21" t="s">
        <v>80</v>
      </c>
      <c r="E73" s="21" t="s">
        <v>81</v>
      </c>
      <c r="F73" s="21" t="s">
        <v>2</v>
      </c>
      <c r="G73" s="12">
        <f t="shared" ref="G73:I77" si="16">G74</f>
        <v>7627940</v>
      </c>
      <c r="H73" s="12">
        <f t="shared" si="16"/>
        <v>5786470</v>
      </c>
      <c r="I73" s="12">
        <f t="shared" si="16"/>
        <v>5786470</v>
      </c>
      <c r="K73" s="36"/>
      <c r="L73" s="36"/>
      <c r="M73" s="36"/>
    </row>
    <row r="74" spans="1:13" ht="14.25" customHeight="1" outlineLevel="1" x14ac:dyDescent="0.2">
      <c r="A74" s="28" t="s">
        <v>235</v>
      </c>
      <c r="B74" s="20" t="s">
        <v>163</v>
      </c>
      <c r="C74" s="21" t="s">
        <v>58</v>
      </c>
      <c r="D74" s="21" t="s">
        <v>80</v>
      </c>
      <c r="E74" s="21" t="s">
        <v>189</v>
      </c>
      <c r="F74" s="21" t="s">
        <v>2</v>
      </c>
      <c r="G74" s="12">
        <f>G75</f>
        <v>7627940</v>
      </c>
      <c r="H74" s="12">
        <f t="shared" si="16"/>
        <v>5786470</v>
      </c>
      <c r="I74" s="12">
        <f t="shared" si="16"/>
        <v>5786470</v>
      </c>
      <c r="K74" s="36"/>
      <c r="L74" s="36"/>
      <c r="M74" s="36"/>
    </row>
    <row r="75" spans="1:13" ht="39" customHeight="1" outlineLevel="1" x14ac:dyDescent="0.2">
      <c r="A75" s="28" t="s">
        <v>525</v>
      </c>
      <c r="B75" s="20" t="s">
        <v>163</v>
      </c>
      <c r="C75" s="21" t="s">
        <v>58</v>
      </c>
      <c r="D75" s="21" t="s">
        <v>80</v>
      </c>
      <c r="E75" s="21" t="s">
        <v>526</v>
      </c>
      <c r="F75" s="21" t="s">
        <v>2</v>
      </c>
      <c r="G75" s="12">
        <f>G76</f>
        <v>7627940</v>
      </c>
      <c r="H75" s="12">
        <f t="shared" ref="H75:I75" si="17">H76</f>
        <v>5786470</v>
      </c>
      <c r="I75" s="12">
        <f t="shared" si="17"/>
        <v>5786470</v>
      </c>
      <c r="K75" s="36"/>
      <c r="L75" s="36"/>
      <c r="M75" s="36"/>
    </row>
    <row r="76" spans="1:13" ht="26.25" customHeight="1" outlineLevel="1" x14ac:dyDescent="0.2">
      <c r="A76" s="28" t="s">
        <v>190</v>
      </c>
      <c r="B76" s="20" t="s">
        <v>163</v>
      </c>
      <c r="C76" s="21" t="s">
        <v>58</v>
      </c>
      <c r="D76" s="21" t="s">
        <v>80</v>
      </c>
      <c r="E76" s="21" t="s">
        <v>191</v>
      </c>
      <c r="F76" s="21" t="s">
        <v>2</v>
      </c>
      <c r="G76" s="12">
        <f t="shared" si="16"/>
        <v>7627940</v>
      </c>
      <c r="H76" s="12">
        <f t="shared" si="16"/>
        <v>5786470</v>
      </c>
      <c r="I76" s="12">
        <f t="shared" si="16"/>
        <v>5786470</v>
      </c>
      <c r="K76" s="36"/>
      <c r="L76" s="36"/>
      <c r="M76" s="36"/>
    </row>
    <row r="77" spans="1:13" ht="27" customHeight="1" outlineLevel="1" x14ac:dyDescent="0.2">
      <c r="A77" s="30" t="s">
        <v>276</v>
      </c>
      <c r="B77" s="20" t="s">
        <v>163</v>
      </c>
      <c r="C77" s="21" t="s">
        <v>58</v>
      </c>
      <c r="D77" s="21" t="s">
        <v>80</v>
      </c>
      <c r="E77" s="21" t="s">
        <v>191</v>
      </c>
      <c r="F77" s="21" t="s">
        <v>73</v>
      </c>
      <c r="G77" s="12">
        <f t="shared" si="16"/>
        <v>7627940</v>
      </c>
      <c r="H77" s="12">
        <f t="shared" si="16"/>
        <v>5786470</v>
      </c>
      <c r="I77" s="12">
        <f t="shared" si="16"/>
        <v>5786470</v>
      </c>
      <c r="K77" s="36"/>
      <c r="L77" s="36"/>
      <c r="M77" s="36"/>
    </row>
    <row r="78" spans="1:13" ht="27" customHeight="1" outlineLevel="1" x14ac:dyDescent="0.2">
      <c r="A78" s="19" t="s">
        <v>74</v>
      </c>
      <c r="B78" s="20" t="s">
        <v>163</v>
      </c>
      <c r="C78" s="21" t="s">
        <v>58</v>
      </c>
      <c r="D78" s="21" t="s">
        <v>80</v>
      </c>
      <c r="E78" s="21" t="s">
        <v>191</v>
      </c>
      <c r="F78" s="21" t="s">
        <v>6</v>
      </c>
      <c r="G78" s="65">
        <v>7627940</v>
      </c>
      <c r="H78" s="65">
        <v>5786470</v>
      </c>
      <c r="I78" s="65">
        <v>5786470</v>
      </c>
      <c r="K78" s="36"/>
      <c r="L78" s="36"/>
      <c r="M78" s="36"/>
    </row>
    <row r="79" spans="1:13" ht="29.25" customHeight="1" outlineLevel="1" x14ac:dyDescent="0.2">
      <c r="A79" s="28" t="s">
        <v>203</v>
      </c>
      <c r="B79" s="20" t="s">
        <v>163</v>
      </c>
      <c r="C79" s="21" t="s">
        <v>58</v>
      </c>
      <c r="D79" s="21" t="s">
        <v>80</v>
      </c>
      <c r="E79" s="21" t="s">
        <v>138</v>
      </c>
      <c r="F79" s="21" t="s">
        <v>2</v>
      </c>
      <c r="G79" s="12">
        <f t="shared" ref="G79:I80" si="18">G80</f>
        <v>2263500.4</v>
      </c>
      <c r="H79" s="12">
        <f t="shared" si="18"/>
        <v>560000</v>
      </c>
      <c r="I79" s="12">
        <f t="shared" si="18"/>
        <v>560000</v>
      </c>
      <c r="K79" s="36"/>
      <c r="L79" s="36"/>
      <c r="M79" s="36"/>
    </row>
    <row r="80" spans="1:13" ht="41.25" customHeight="1" outlineLevel="1" x14ac:dyDescent="0.2">
      <c r="A80" s="28" t="s">
        <v>204</v>
      </c>
      <c r="B80" s="20" t="s">
        <v>163</v>
      </c>
      <c r="C80" s="21" t="s">
        <v>58</v>
      </c>
      <c r="D80" s="21" t="s">
        <v>80</v>
      </c>
      <c r="E80" s="21" t="s">
        <v>139</v>
      </c>
      <c r="F80" s="21" t="s">
        <v>2</v>
      </c>
      <c r="G80" s="12">
        <f>G81</f>
        <v>2263500.4</v>
      </c>
      <c r="H80" s="12">
        <f t="shared" si="18"/>
        <v>560000</v>
      </c>
      <c r="I80" s="12">
        <f t="shared" si="18"/>
        <v>560000</v>
      </c>
      <c r="K80" s="36"/>
      <c r="L80" s="36"/>
      <c r="M80" s="36"/>
    </row>
    <row r="81" spans="1:13" ht="41.25" customHeight="1" outlineLevel="1" x14ac:dyDescent="0.2">
      <c r="A81" s="28" t="s">
        <v>517</v>
      </c>
      <c r="B81" s="20" t="s">
        <v>163</v>
      </c>
      <c r="C81" s="21" t="s">
        <v>58</v>
      </c>
      <c r="D81" s="21" t="s">
        <v>80</v>
      </c>
      <c r="E81" s="21" t="s">
        <v>518</v>
      </c>
      <c r="F81" s="21" t="s">
        <v>2</v>
      </c>
      <c r="G81" s="12">
        <f>G82+G85+G90</f>
        <v>2263500.4</v>
      </c>
      <c r="H81" s="12">
        <f t="shared" ref="H81:I81" si="19">H82+H85+H90</f>
        <v>560000</v>
      </c>
      <c r="I81" s="12">
        <f t="shared" si="19"/>
        <v>560000</v>
      </c>
      <c r="K81" s="36"/>
      <c r="L81" s="36"/>
      <c r="M81" s="36"/>
    </row>
    <row r="82" spans="1:13" ht="29.25" customHeight="1" outlineLevel="1" x14ac:dyDescent="0.2">
      <c r="A82" s="28" t="s">
        <v>295</v>
      </c>
      <c r="B82" s="20" t="s">
        <v>163</v>
      </c>
      <c r="C82" s="21" t="s">
        <v>58</v>
      </c>
      <c r="D82" s="21" t="s">
        <v>80</v>
      </c>
      <c r="E82" s="21" t="s">
        <v>296</v>
      </c>
      <c r="F82" s="21" t="s">
        <v>2</v>
      </c>
      <c r="G82" s="12">
        <f t="shared" ref="G82:I83" si="20">G83</f>
        <v>413500</v>
      </c>
      <c r="H82" s="12">
        <f t="shared" si="20"/>
        <v>0</v>
      </c>
      <c r="I82" s="12">
        <f t="shared" si="20"/>
        <v>0</v>
      </c>
      <c r="K82" s="36"/>
      <c r="L82" s="36"/>
      <c r="M82" s="36"/>
    </row>
    <row r="83" spans="1:13" ht="29.25" customHeight="1" outlineLevel="1" x14ac:dyDescent="0.2">
      <c r="A83" s="30" t="s">
        <v>150</v>
      </c>
      <c r="B83" s="20" t="s">
        <v>163</v>
      </c>
      <c r="C83" s="21" t="s">
        <v>58</v>
      </c>
      <c r="D83" s="21" t="s">
        <v>80</v>
      </c>
      <c r="E83" s="21" t="s">
        <v>296</v>
      </c>
      <c r="F83" s="21" t="s">
        <v>73</v>
      </c>
      <c r="G83" s="12">
        <f t="shared" si="20"/>
        <v>413500</v>
      </c>
      <c r="H83" s="12">
        <f t="shared" si="20"/>
        <v>0</v>
      </c>
      <c r="I83" s="12">
        <f t="shared" si="20"/>
        <v>0</v>
      </c>
      <c r="K83" s="36"/>
      <c r="L83" s="36"/>
      <c r="M83" s="36"/>
    </row>
    <row r="84" spans="1:13" ht="30" customHeight="1" outlineLevel="3" x14ac:dyDescent="0.2">
      <c r="A84" s="19" t="s">
        <v>74</v>
      </c>
      <c r="B84" s="20" t="s">
        <v>163</v>
      </c>
      <c r="C84" s="21" t="s">
        <v>58</v>
      </c>
      <c r="D84" s="21" t="s">
        <v>80</v>
      </c>
      <c r="E84" s="21" t="s">
        <v>296</v>
      </c>
      <c r="F84" s="21" t="s">
        <v>6</v>
      </c>
      <c r="G84" s="65">
        <v>413500</v>
      </c>
      <c r="H84" s="65">
        <v>0</v>
      </c>
      <c r="I84" s="65">
        <v>0</v>
      </c>
      <c r="K84" s="36"/>
      <c r="L84" s="36"/>
      <c r="M84" s="36"/>
    </row>
    <row r="85" spans="1:13" ht="30" customHeight="1" outlineLevel="3" x14ac:dyDescent="0.2">
      <c r="A85" s="19" t="s">
        <v>239</v>
      </c>
      <c r="B85" s="20" t="s">
        <v>163</v>
      </c>
      <c r="C85" s="21" t="s">
        <v>58</v>
      </c>
      <c r="D85" s="21" t="s">
        <v>80</v>
      </c>
      <c r="E85" s="21" t="s">
        <v>238</v>
      </c>
      <c r="F85" s="21" t="s">
        <v>2</v>
      </c>
      <c r="G85" s="12">
        <f>G86+G88</f>
        <v>1306546.5</v>
      </c>
      <c r="H85" s="12">
        <f t="shared" ref="H85:I85" si="21">H86+H88</f>
        <v>560000</v>
      </c>
      <c r="I85" s="12">
        <f t="shared" si="21"/>
        <v>560000</v>
      </c>
      <c r="K85" s="36"/>
      <c r="L85" s="36"/>
      <c r="M85" s="36"/>
    </row>
    <row r="86" spans="1:13" ht="30" customHeight="1" outlineLevel="3" x14ac:dyDescent="0.2">
      <c r="A86" s="19" t="s">
        <v>276</v>
      </c>
      <c r="B86" s="20" t="s">
        <v>163</v>
      </c>
      <c r="C86" s="21" t="s">
        <v>58</v>
      </c>
      <c r="D86" s="21" t="s">
        <v>80</v>
      </c>
      <c r="E86" s="21" t="s">
        <v>238</v>
      </c>
      <c r="F86" s="21" t="s">
        <v>73</v>
      </c>
      <c r="G86" s="12">
        <f t="shared" ref="G86:I86" si="22">G87</f>
        <v>706546.5</v>
      </c>
      <c r="H86" s="12">
        <f t="shared" si="22"/>
        <v>560000</v>
      </c>
      <c r="I86" s="12">
        <f t="shared" si="22"/>
        <v>560000</v>
      </c>
      <c r="K86" s="36"/>
      <c r="L86" s="36"/>
      <c r="M86" s="36"/>
    </row>
    <row r="87" spans="1:13" ht="30" customHeight="1" outlineLevel="3" x14ac:dyDescent="0.2">
      <c r="A87" s="19" t="s">
        <v>74</v>
      </c>
      <c r="B87" s="20" t="s">
        <v>163</v>
      </c>
      <c r="C87" s="21" t="s">
        <v>58</v>
      </c>
      <c r="D87" s="21" t="s">
        <v>80</v>
      </c>
      <c r="E87" s="21" t="s">
        <v>238</v>
      </c>
      <c r="F87" s="21" t="s">
        <v>6</v>
      </c>
      <c r="G87" s="92">
        <v>706546.5</v>
      </c>
      <c r="H87" s="65">
        <v>560000</v>
      </c>
      <c r="I87" s="65">
        <v>560000</v>
      </c>
      <c r="J87" s="94"/>
      <c r="K87" s="36"/>
      <c r="L87" s="36"/>
      <c r="M87" s="36"/>
    </row>
    <row r="88" spans="1:13" ht="19.5" customHeight="1" outlineLevel="3" x14ac:dyDescent="0.2">
      <c r="A88" s="26" t="s">
        <v>76</v>
      </c>
      <c r="B88" s="20" t="s">
        <v>163</v>
      </c>
      <c r="C88" s="21" t="s">
        <v>58</v>
      </c>
      <c r="D88" s="21" t="s">
        <v>80</v>
      </c>
      <c r="E88" s="21" t="s">
        <v>238</v>
      </c>
      <c r="F88" s="21" t="s">
        <v>77</v>
      </c>
      <c r="G88" s="12">
        <f>G89</f>
        <v>600000</v>
      </c>
      <c r="H88" s="12">
        <f t="shared" ref="H88:I88" si="23">H89</f>
        <v>0</v>
      </c>
      <c r="I88" s="12">
        <f t="shared" si="23"/>
        <v>0</v>
      </c>
      <c r="K88" s="36"/>
      <c r="L88" s="36"/>
      <c r="M88" s="36"/>
    </row>
    <row r="89" spans="1:13" ht="21.75" customHeight="1" outlineLevel="3" x14ac:dyDescent="0.2">
      <c r="A89" s="28" t="s">
        <v>9</v>
      </c>
      <c r="B89" s="20" t="s">
        <v>163</v>
      </c>
      <c r="C89" s="21" t="s">
        <v>58</v>
      </c>
      <c r="D89" s="21" t="s">
        <v>80</v>
      </c>
      <c r="E89" s="21" t="s">
        <v>238</v>
      </c>
      <c r="F89" s="21" t="s">
        <v>10</v>
      </c>
      <c r="G89" s="65">
        <v>600000</v>
      </c>
      <c r="H89" s="65">
        <v>0</v>
      </c>
      <c r="I89" s="65">
        <v>0</v>
      </c>
      <c r="K89" s="36"/>
      <c r="L89" s="36"/>
      <c r="M89" s="36"/>
    </row>
    <row r="90" spans="1:13" ht="30" customHeight="1" outlineLevel="3" x14ac:dyDescent="0.2">
      <c r="A90" s="28" t="s">
        <v>505</v>
      </c>
      <c r="B90" s="20" t="s">
        <v>163</v>
      </c>
      <c r="C90" s="21" t="s">
        <v>58</v>
      </c>
      <c r="D90" s="21" t="s">
        <v>80</v>
      </c>
      <c r="E90" s="21" t="s">
        <v>504</v>
      </c>
      <c r="F90" s="21" t="s">
        <v>2</v>
      </c>
      <c r="G90" s="12">
        <f>G91</f>
        <v>543453.9</v>
      </c>
      <c r="H90" s="12">
        <f t="shared" ref="H90:I90" si="24">H91</f>
        <v>0</v>
      </c>
      <c r="I90" s="12">
        <f t="shared" si="24"/>
        <v>0</v>
      </c>
      <c r="K90" s="36"/>
      <c r="L90" s="36"/>
      <c r="M90" s="36"/>
    </row>
    <row r="91" spans="1:13" ht="30" customHeight="1" outlineLevel="3" x14ac:dyDescent="0.2">
      <c r="A91" s="28" t="s">
        <v>276</v>
      </c>
      <c r="B91" s="20" t="s">
        <v>163</v>
      </c>
      <c r="C91" s="21" t="s">
        <v>58</v>
      </c>
      <c r="D91" s="21" t="s">
        <v>80</v>
      </c>
      <c r="E91" s="21" t="s">
        <v>504</v>
      </c>
      <c r="F91" s="21" t="s">
        <v>73</v>
      </c>
      <c r="G91" s="12">
        <f>G92</f>
        <v>543453.9</v>
      </c>
      <c r="H91" s="12">
        <f t="shared" ref="H91:I91" si="25">H92</f>
        <v>0</v>
      </c>
      <c r="I91" s="12">
        <f t="shared" si="25"/>
        <v>0</v>
      </c>
      <c r="K91" s="36"/>
      <c r="L91" s="36"/>
      <c r="M91" s="36"/>
    </row>
    <row r="92" spans="1:13" ht="39.75" customHeight="1" outlineLevel="3" x14ac:dyDescent="0.2">
      <c r="A92" s="28" t="s">
        <v>74</v>
      </c>
      <c r="B92" s="20" t="s">
        <v>163</v>
      </c>
      <c r="C92" s="21" t="s">
        <v>58</v>
      </c>
      <c r="D92" s="21" t="s">
        <v>80</v>
      </c>
      <c r="E92" s="21" t="s">
        <v>504</v>
      </c>
      <c r="F92" s="21" t="s">
        <v>6</v>
      </c>
      <c r="G92" s="92">
        <v>543453.9</v>
      </c>
      <c r="H92" s="65">
        <v>0</v>
      </c>
      <c r="I92" s="65">
        <v>0</v>
      </c>
      <c r="J92" s="94"/>
      <c r="K92" s="36"/>
      <c r="L92" s="36"/>
      <c r="M92" s="36"/>
    </row>
    <row r="93" spans="1:13" ht="49.5" customHeight="1" outlineLevel="3" x14ac:dyDescent="0.2">
      <c r="A93" s="28" t="s">
        <v>463</v>
      </c>
      <c r="B93" s="20" t="s">
        <v>163</v>
      </c>
      <c r="C93" s="21" t="s">
        <v>58</v>
      </c>
      <c r="D93" s="21" t="s">
        <v>80</v>
      </c>
      <c r="E93" s="21" t="s">
        <v>461</v>
      </c>
      <c r="F93" s="21" t="s">
        <v>2</v>
      </c>
      <c r="G93" s="12">
        <f>G94</f>
        <v>100000</v>
      </c>
      <c r="H93" s="12">
        <f t="shared" ref="H93:I93" si="26">H94</f>
        <v>0</v>
      </c>
      <c r="I93" s="12">
        <f t="shared" si="26"/>
        <v>0</v>
      </c>
      <c r="K93" s="36"/>
      <c r="L93" s="36"/>
      <c r="M93" s="36"/>
    </row>
    <row r="94" spans="1:13" ht="49.5" customHeight="1" outlineLevel="3" x14ac:dyDescent="0.2">
      <c r="A94" s="28" t="s">
        <v>523</v>
      </c>
      <c r="B94" s="20" t="s">
        <v>163</v>
      </c>
      <c r="C94" s="21" t="s">
        <v>58</v>
      </c>
      <c r="D94" s="21" t="s">
        <v>80</v>
      </c>
      <c r="E94" s="21" t="s">
        <v>524</v>
      </c>
      <c r="F94" s="21" t="s">
        <v>2</v>
      </c>
      <c r="G94" s="12">
        <f>G95</f>
        <v>100000</v>
      </c>
      <c r="H94" s="12">
        <f t="shared" ref="H94:I94" si="27">H95</f>
        <v>0</v>
      </c>
      <c r="I94" s="12">
        <f t="shared" si="27"/>
        <v>0</v>
      </c>
      <c r="K94" s="36"/>
      <c r="L94" s="36"/>
      <c r="M94" s="36"/>
    </row>
    <row r="95" spans="1:13" ht="30" customHeight="1" outlineLevel="3" x14ac:dyDescent="0.2">
      <c r="A95" s="19" t="s">
        <v>464</v>
      </c>
      <c r="B95" s="20" t="s">
        <v>163</v>
      </c>
      <c r="C95" s="21" t="s">
        <v>58</v>
      </c>
      <c r="D95" s="21" t="s">
        <v>80</v>
      </c>
      <c r="E95" s="21" t="s">
        <v>462</v>
      </c>
      <c r="F95" s="21" t="s">
        <v>2</v>
      </c>
      <c r="G95" s="12">
        <f>G96</f>
        <v>100000</v>
      </c>
      <c r="H95" s="12">
        <f t="shared" ref="H95" si="28">H96</f>
        <v>0</v>
      </c>
      <c r="I95" s="12">
        <f t="shared" ref="I95" si="29">I96</f>
        <v>0</v>
      </c>
      <c r="K95" s="36"/>
      <c r="L95" s="36"/>
      <c r="M95" s="36"/>
    </row>
    <row r="96" spans="1:13" ht="30" customHeight="1" outlineLevel="3" x14ac:dyDescent="0.2">
      <c r="A96" s="19" t="s">
        <v>276</v>
      </c>
      <c r="B96" s="20" t="s">
        <v>163</v>
      </c>
      <c r="C96" s="21" t="s">
        <v>58</v>
      </c>
      <c r="D96" s="21" t="s">
        <v>80</v>
      </c>
      <c r="E96" s="21" t="s">
        <v>462</v>
      </c>
      <c r="F96" s="21" t="s">
        <v>73</v>
      </c>
      <c r="G96" s="12">
        <f>G97</f>
        <v>100000</v>
      </c>
      <c r="H96" s="12">
        <f>H97</f>
        <v>0</v>
      </c>
      <c r="I96" s="12">
        <f>I97</f>
        <v>0</v>
      </c>
      <c r="K96" s="36"/>
      <c r="L96" s="36"/>
      <c r="M96" s="36"/>
    </row>
    <row r="97" spans="1:13" ht="30" customHeight="1" outlineLevel="3" x14ac:dyDescent="0.2">
      <c r="A97" s="19" t="s">
        <v>74</v>
      </c>
      <c r="B97" s="20" t="s">
        <v>163</v>
      </c>
      <c r="C97" s="21" t="s">
        <v>58</v>
      </c>
      <c r="D97" s="21" t="s">
        <v>80</v>
      </c>
      <c r="E97" s="21" t="s">
        <v>462</v>
      </c>
      <c r="F97" s="21" t="s">
        <v>6</v>
      </c>
      <c r="G97" s="65">
        <v>100000</v>
      </c>
      <c r="H97" s="65">
        <v>0</v>
      </c>
      <c r="I97" s="65">
        <v>0</v>
      </c>
      <c r="K97" s="36"/>
      <c r="L97" s="36"/>
      <c r="M97" s="36"/>
    </row>
    <row r="98" spans="1:13" ht="38.25" customHeight="1" outlineLevel="3" x14ac:dyDescent="0.2">
      <c r="A98" s="28" t="s">
        <v>403</v>
      </c>
      <c r="B98" s="20" t="s">
        <v>163</v>
      </c>
      <c r="C98" s="21" t="s">
        <v>58</v>
      </c>
      <c r="D98" s="21" t="s">
        <v>80</v>
      </c>
      <c r="E98" s="21" t="s">
        <v>404</v>
      </c>
      <c r="F98" s="21" t="s">
        <v>2</v>
      </c>
      <c r="G98" s="12">
        <f t="shared" ref="G98:I101" si="30">G99</f>
        <v>10000</v>
      </c>
      <c r="H98" s="12">
        <f t="shared" si="30"/>
        <v>10000</v>
      </c>
      <c r="I98" s="12">
        <f t="shared" si="30"/>
        <v>10000</v>
      </c>
      <c r="K98" s="36"/>
    </row>
    <row r="99" spans="1:13" ht="42.75" customHeight="1" outlineLevel="3" x14ac:dyDescent="0.2">
      <c r="A99" s="28" t="s">
        <v>405</v>
      </c>
      <c r="B99" s="20" t="s">
        <v>163</v>
      </c>
      <c r="C99" s="21" t="s">
        <v>58</v>
      </c>
      <c r="D99" s="21" t="s">
        <v>80</v>
      </c>
      <c r="E99" s="21" t="s">
        <v>406</v>
      </c>
      <c r="F99" s="21" t="s">
        <v>2</v>
      </c>
      <c r="G99" s="12">
        <f t="shared" si="30"/>
        <v>10000</v>
      </c>
      <c r="H99" s="12">
        <f t="shared" si="30"/>
        <v>10000</v>
      </c>
      <c r="I99" s="12">
        <f t="shared" si="30"/>
        <v>10000</v>
      </c>
      <c r="K99" s="36"/>
    </row>
    <row r="100" spans="1:13" ht="34.5" customHeight="1" outlineLevel="3" x14ac:dyDescent="0.2">
      <c r="A100" s="28" t="s">
        <v>407</v>
      </c>
      <c r="B100" s="20" t="s">
        <v>163</v>
      </c>
      <c r="C100" s="21" t="s">
        <v>58</v>
      </c>
      <c r="D100" s="21" t="s">
        <v>80</v>
      </c>
      <c r="E100" s="21" t="s">
        <v>408</v>
      </c>
      <c r="F100" s="21" t="s">
        <v>2</v>
      </c>
      <c r="G100" s="12">
        <f t="shared" si="30"/>
        <v>10000</v>
      </c>
      <c r="H100" s="12">
        <f t="shared" si="30"/>
        <v>10000</v>
      </c>
      <c r="I100" s="12">
        <f t="shared" si="30"/>
        <v>10000</v>
      </c>
      <c r="K100" s="36"/>
    </row>
    <row r="101" spans="1:13" ht="38.25" customHeight="1" outlineLevel="3" x14ac:dyDescent="0.2">
      <c r="A101" s="28" t="s">
        <v>150</v>
      </c>
      <c r="B101" s="20" t="s">
        <v>163</v>
      </c>
      <c r="C101" s="21" t="s">
        <v>58</v>
      </c>
      <c r="D101" s="21" t="s">
        <v>80</v>
      </c>
      <c r="E101" s="21" t="s">
        <v>408</v>
      </c>
      <c r="F101" s="21" t="s">
        <v>73</v>
      </c>
      <c r="G101" s="12">
        <f t="shared" si="30"/>
        <v>10000</v>
      </c>
      <c r="H101" s="12">
        <f t="shared" si="30"/>
        <v>10000</v>
      </c>
      <c r="I101" s="12">
        <f t="shared" si="30"/>
        <v>10000</v>
      </c>
      <c r="K101" s="36"/>
    </row>
    <row r="102" spans="1:13" ht="38.25" customHeight="1" outlineLevel="3" x14ac:dyDescent="0.2">
      <c r="A102" s="28" t="s">
        <v>74</v>
      </c>
      <c r="B102" s="20" t="s">
        <v>163</v>
      </c>
      <c r="C102" s="21" t="s">
        <v>58</v>
      </c>
      <c r="D102" s="21" t="s">
        <v>80</v>
      </c>
      <c r="E102" s="21" t="s">
        <v>408</v>
      </c>
      <c r="F102" s="21" t="s">
        <v>6</v>
      </c>
      <c r="G102" s="65">
        <v>10000</v>
      </c>
      <c r="H102" s="65">
        <v>10000</v>
      </c>
      <c r="I102" s="65">
        <v>10000</v>
      </c>
      <c r="K102" s="69"/>
    </row>
    <row r="103" spans="1:13" ht="43.5" customHeight="1" outlineLevel="5" x14ac:dyDescent="0.2">
      <c r="A103" s="30" t="s">
        <v>415</v>
      </c>
      <c r="B103" s="21" t="s">
        <v>163</v>
      </c>
      <c r="C103" s="21" t="s">
        <v>58</v>
      </c>
      <c r="D103" s="24" t="s">
        <v>80</v>
      </c>
      <c r="E103" s="24" t="s">
        <v>416</v>
      </c>
      <c r="F103" s="24" t="s">
        <v>2</v>
      </c>
      <c r="G103" s="56">
        <f>G104</f>
        <v>2000000</v>
      </c>
      <c r="H103" s="56">
        <f t="shared" ref="H103:I103" si="31">H104</f>
        <v>0</v>
      </c>
      <c r="I103" s="56">
        <f t="shared" si="31"/>
        <v>0</v>
      </c>
      <c r="K103" s="36"/>
      <c r="L103" s="36"/>
      <c r="M103" s="36"/>
    </row>
    <row r="104" spans="1:13" ht="30" customHeight="1" outlineLevel="5" x14ac:dyDescent="0.2">
      <c r="A104" s="30" t="s">
        <v>502</v>
      </c>
      <c r="B104" s="21" t="s">
        <v>163</v>
      </c>
      <c r="C104" s="21" t="s">
        <v>58</v>
      </c>
      <c r="D104" s="24" t="s">
        <v>80</v>
      </c>
      <c r="E104" s="24" t="s">
        <v>501</v>
      </c>
      <c r="F104" s="24" t="s">
        <v>2</v>
      </c>
      <c r="G104" s="56">
        <f>G105</f>
        <v>2000000</v>
      </c>
      <c r="H104" s="56">
        <f t="shared" ref="H104:I104" si="32">H105</f>
        <v>0</v>
      </c>
      <c r="I104" s="56">
        <f t="shared" si="32"/>
        <v>0</v>
      </c>
      <c r="K104" s="36"/>
      <c r="L104" s="36"/>
      <c r="M104" s="36"/>
    </row>
    <row r="105" spans="1:13" ht="30.75" customHeight="1" outlineLevel="5" x14ac:dyDescent="0.2">
      <c r="A105" s="28" t="s">
        <v>420</v>
      </c>
      <c r="B105" s="21" t="s">
        <v>163</v>
      </c>
      <c r="C105" s="21" t="s">
        <v>58</v>
      </c>
      <c r="D105" s="24" t="s">
        <v>80</v>
      </c>
      <c r="E105" s="24" t="s">
        <v>417</v>
      </c>
      <c r="F105" s="24" t="s">
        <v>2</v>
      </c>
      <c r="G105" s="56">
        <f t="shared" ref="G105:I106" si="33">G106</f>
        <v>2000000</v>
      </c>
      <c r="H105" s="56">
        <f t="shared" si="33"/>
        <v>0</v>
      </c>
      <c r="I105" s="56">
        <f t="shared" si="33"/>
        <v>0</v>
      </c>
      <c r="K105" s="36"/>
      <c r="L105" s="36"/>
      <c r="M105" s="36"/>
    </row>
    <row r="106" spans="1:13" ht="30.75" customHeight="1" outlineLevel="5" x14ac:dyDescent="0.2">
      <c r="A106" s="19" t="s">
        <v>104</v>
      </c>
      <c r="B106" s="21" t="s">
        <v>163</v>
      </c>
      <c r="C106" s="21" t="s">
        <v>58</v>
      </c>
      <c r="D106" s="24" t="s">
        <v>80</v>
      </c>
      <c r="E106" s="24" t="s">
        <v>417</v>
      </c>
      <c r="F106" s="24" t="s">
        <v>83</v>
      </c>
      <c r="G106" s="56">
        <f t="shared" si="33"/>
        <v>2000000</v>
      </c>
      <c r="H106" s="56">
        <f t="shared" si="33"/>
        <v>0</v>
      </c>
      <c r="I106" s="56">
        <f t="shared" si="33"/>
        <v>0</v>
      </c>
      <c r="K106" s="36"/>
      <c r="L106" s="36"/>
      <c r="M106" s="36"/>
    </row>
    <row r="107" spans="1:13" ht="55.5" customHeight="1" outlineLevel="5" x14ac:dyDescent="0.2">
      <c r="A107" s="19" t="s">
        <v>418</v>
      </c>
      <c r="B107" s="21" t="s">
        <v>163</v>
      </c>
      <c r="C107" s="21" t="s">
        <v>58</v>
      </c>
      <c r="D107" s="24" t="s">
        <v>80</v>
      </c>
      <c r="E107" s="24" t="s">
        <v>417</v>
      </c>
      <c r="F107" s="24" t="s">
        <v>419</v>
      </c>
      <c r="G107" s="66">
        <v>2000000</v>
      </c>
      <c r="H107" s="66">
        <v>0</v>
      </c>
      <c r="I107" s="66">
        <v>0</v>
      </c>
      <c r="K107" s="36"/>
      <c r="L107" s="36"/>
      <c r="M107" s="36"/>
    </row>
    <row r="108" spans="1:13" ht="30.75" customHeight="1" outlineLevel="3" x14ac:dyDescent="0.2">
      <c r="A108" s="22" t="s">
        <v>4</v>
      </c>
      <c r="B108" s="20" t="s">
        <v>163</v>
      </c>
      <c r="C108" s="21" t="s">
        <v>58</v>
      </c>
      <c r="D108" s="21" t="s">
        <v>80</v>
      </c>
      <c r="E108" s="21" t="s">
        <v>62</v>
      </c>
      <c r="F108" s="21" t="s">
        <v>2</v>
      </c>
      <c r="G108" s="12">
        <f>G109</f>
        <v>119541408.21000001</v>
      </c>
      <c r="H108" s="12">
        <f t="shared" ref="H108:I108" si="34">H109</f>
        <v>110811623</v>
      </c>
      <c r="I108" s="12">
        <f t="shared" si="34"/>
        <v>110948056</v>
      </c>
      <c r="K108" s="36"/>
      <c r="L108" s="36"/>
      <c r="M108" s="36"/>
    </row>
    <row r="109" spans="1:13" ht="31.5" customHeight="1" outlineLevel="3" x14ac:dyDescent="0.2">
      <c r="A109" s="22" t="s">
        <v>63</v>
      </c>
      <c r="B109" s="20" t="s">
        <v>163</v>
      </c>
      <c r="C109" s="21" t="s">
        <v>58</v>
      </c>
      <c r="D109" s="21" t="s">
        <v>80</v>
      </c>
      <c r="E109" s="21" t="s">
        <v>64</v>
      </c>
      <c r="F109" s="21" t="s">
        <v>2</v>
      </c>
      <c r="G109" s="12">
        <f>G110+G116+G124+G127+G134+G141+G151+G121+G146+G156+G113</f>
        <v>119541408.21000001</v>
      </c>
      <c r="H109" s="12">
        <f>H116+H124+H127+H134+H141+H151+H121+H146+H156</f>
        <v>110811623</v>
      </c>
      <c r="I109" s="12">
        <f>I116+I124+I127+I134+I141+I151+I121+I146+I156</f>
        <v>110948056</v>
      </c>
      <c r="K109" s="36"/>
      <c r="L109" s="36"/>
      <c r="M109" s="36"/>
    </row>
    <row r="110" spans="1:13" ht="31.5" customHeight="1" outlineLevel="3" x14ac:dyDescent="0.2">
      <c r="A110" s="22" t="s">
        <v>480</v>
      </c>
      <c r="B110" s="20" t="s">
        <v>163</v>
      </c>
      <c r="C110" s="21" t="s">
        <v>58</v>
      </c>
      <c r="D110" s="21" t="s">
        <v>80</v>
      </c>
      <c r="E110" s="21" t="s">
        <v>79</v>
      </c>
      <c r="F110" s="21" t="s">
        <v>2</v>
      </c>
      <c r="G110" s="12">
        <f>G111</f>
        <v>2340655.4900000002</v>
      </c>
      <c r="H110" s="12">
        <f t="shared" ref="H110:I111" si="35">H111</f>
        <v>0</v>
      </c>
      <c r="I110" s="12">
        <f t="shared" si="35"/>
        <v>0</v>
      </c>
      <c r="K110" s="36"/>
      <c r="L110" s="36"/>
      <c r="M110" s="36"/>
    </row>
    <row r="111" spans="1:13" ht="31.5" customHeight="1" outlineLevel="3" x14ac:dyDescent="0.2">
      <c r="A111" s="28" t="s">
        <v>150</v>
      </c>
      <c r="B111" s="20" t="s">
        <v>163</v>
      </c>
      <c r="C111" s="21" t="s">
        <v>58</v>
      </c>
      <c r="D111" s="21" t="s">
        <v>80</v>
      </c>
      <c r="E111" s="21" t="s">
        <v>79</v>
      </c>
      <c r="F111" s="21" t="s">
        <v>73</v>
      </c>
      <c r="G111" s="12">
        <f>G112</f>
        <v>2340655.4900000002</v>
      </c>
      <c r="H111" s="12">
        <f t="shared" si="35"/>
        <v>0</v>
      </c>
      <c r="I111" s="12">
        <f t="shared" si="35"/>
        <v>0</v>
      </c>
      <c r="K111" s="36"/>
      <c r="L111" s="36"/>
      <c r="M111" s="36"/>
    </row>
    <row r="112" spans="1:13" ht="31.5" customHeight="1" outlineLevel="3" x14ac:dyDescent="0.2">
      <c r="A112" s="28" t="s">
        <v>74</v>
      </c>
      <c r="B112" s="20" t="s">
        <v>163</v>
      </c>
      <c r="C112" s="21" t="s">
        <v>58</v>
      </c>
      <c r="D112" s="21" t="s">
        <v>80</v>
      </c>
      <c r="E112" s="21" t="s">
        <v>79</v>
      </c>
      <c r="F112" s="21" t="s">
        <v>6</v>
      </c>
      <c r="G112" s="92">
        <v>2340655.4900000002</v>
      </c>
      <c r="H112" s="65">
        <v>0</v>
      </c>
      <c r="I112" s="65">
        <v>0</v>
      </c>
      <c r="J112" s="94"/>
      <c r="K112" s="36"/>
      <c r="L112" s="36"/>
      <c r="M112" s="36"/>
    </row>
    <row r="113" spans="1:13" ht="31.5" customHeight="1" outlineLevel="3" x14ac:dyDescent="0.2">
      <c r="A113" s="28" t="s">
        <v>493</v>
      </c>
      <c r="B113" s="20" t="s">
        <v>163</v>
      </c>
      <c r="C113" s="21" t="s">
        <v>58</v>
      </c>
      <c r="D113" s="21" t="s">
        <v>80</v>
      </c>
      <c r="E113" s="21" t="s">
        <v>492</v>
      </c>
      <c r="F113" s="21" t="s">
        <v>2</v>
      </c>
      <c r="G113" s="78">
        <f>G114</f>
        <v>245689</v>
      </c>
      <c r="H113" s="78">
        <f t="shared" ref="H113:I114" si="36">H114</f>
        <v>0</v>
      </c>
      <c r="I113" s="78">
        <f t="shared" si="36"/>
        <v>0</v>
      </c>
      <c r="K113" s="36"/>
      <c r="L113" s="36"/>
      <c r="M113" s="36"/>
    </row>
    <row r="114" spans="1:13" ht="31.5" customHeight="1" outlineLevel="3" x14ac:dyDescent="0.2">
      <c r="A114" s="28" t="s">
        <v>76</v>
      </c>
      <c r="B114" s="20" t="s">
        <v>163</v>
      </c>
      <c r="C114" s="21" t="s">
        <v>58</v>
      </c>
      <c r="D114" s="21" t="s">
        <v>80</v>
      </c>
      <c r="E114" s="21" t="s">
        <v>492</v>
      </c>
      <c r="F114" s="21" t="s">
        <v>77</v>
      </c>
      <c r="G114" s="78">
        <f>G115</f>
        <v>245689</v>
      </c>
      <c r="H114" s="78">
        <f t="shared" si="36"/>
        <v>0</v>
      </c>
      <c r="I114" s="78">
        <f t="shared" si="36"/>
        <v>0</v>
      </c>
      <c r="K114" s="36"/>
      <c r="L114" s="36"/>
      <c r="M114" s="36"/>
    </row>
    <row r="115" spans="1:13" ht="31.5" customHeight="1" outlineLevel="3" x14ac:dyDescent="0.2">
      <c r="A115" s="28" t="s">
        <v>494</v>
      </c>
      <c r="B115" s="20" t="s">
        <v>163</v>
      </c>
      <c r="C115" s="21" t="s">
        <v>58</v>
      </c>
      <c r="D115" s="21" t="s">
        <v>80</v>
      </c>
      <c r="E115" s="21" t="s">
        <v>492</v>
      </c>
      <c r="F115" s="21" t="s">
        <v>491</v>
      </c>
      <c r="G115" s="92">
        <v>245689</v>
      </c>
      <c r="H115" s="65">
        <v>0</v>
      </c>
      <c r="I115" s="65">
        <v>0</v>
      </c>
      <c r="J115" s="106"/>
      <c r="K115" s="36"/>
      <c r="L115" s="36"/>
      <c r="M115" s="36"/>
    </row>
    <row r="116" spans="1:13" ht="43.5" customHeight="1" outlineLevel="3" x14ac:dyDescent="0.2">
      <c r="A116" s="23" t="s">
        <v>247</v>
      </c>
      <c r="B116" s="20" t="s">
        <v>163</v>
      </c>
      <c r="C116" s="21" t="s">
        <v>58</v>
      </c>
      <c r="D116" s="21" t="s">
        <v>80</v>
      </c>
      <c r="E116" s="21" t="s">
        <v>70</v>
      </c>
      <c r="F116" s="24" t="s">
        <v>2</v>
      </c>
      <c r="G116" s="12">
        <f>G117+G119</f>
        <v>38069081</v>
      </c>
      <c r="H116" s="12">
        <f>H117+H119</f>
        <v>38314770</v>
      </c>
      <c r="I116" s="12">
        <f>I117+I119</f>
        <v>38314770</v>
      </c>
      <c r="K116" s="36"/>
      <c r="L116" s="36"/>
      <c r="M116" s="36"/>
    </row>
    <row r="117" spans="1:13" ht="72" customHeight="1" outlineLevel="3" x14ac:dyDescent="0.2">
      <c r="A117" s="19" t="s">
        <v>184</v>
      </c>
      <c r="B117" s="20" t="s">
        <v>163</v>
      </c>
      <c r="C117" s="21" t="s">
        <v>58</v>
      </c>
      <c r="D117" s="21" t="s">
        <v>80</v>
      </c>
      <c r="E117" s="21" t="s">
        <v>70</v>
      </c>
      <c r="F117" s="24" t="s">
        <v>66</v>
      </c>
      <c r="G117" s="12">
        <f>G118</f>
        <v>37929081</v>
      </c>
      <c r="H117" s="12">
        <f>H118</f>
        <v>38174770</v>
      </c>
      <c r="I117" s="12">
        <f>I118</f>
        <v>38174770</v>
      </c>
      <c r="K117" s="36"/>
      <c r="L117" s="36"/>
      <c r="M117" s="36"/>
    </row>
    <row r="118" spans="1:13" ht="33" customHeight="1" outlineLevel="3" x14ac:dyDescent="0.2">
      <c r="A118" s="19" t="s">
        <v>185</v>
      </c>
      <c r="B118" s="20" t="s">
        <v>163</v>
      </c>
      <c r="C118" s="21" t="s">
        <v>58</v>
      </c>
      <c r="D118" s="21" t="s">
        <v>80</v>
      </c>
      <c r="E118" s="21" t="s">
        <v>70</v>
      </c>
      <c r="F118" s="24" t="s">
        <v>5</v>
      </c>
      <c r="G118" s="92">
        <v>37929081</v>
      </c>
      <c r="H118" s="65">
        <v>38174770</v>
      </c>
      <c r="I118" s="65">
        <v>38174770</v>
      </c>
      <c r="J118" s="94"/>
      <c r="K118" s="36"/>
      <c r="L118" s="36"/>
      <c r="M118" s="36"/>
    </row>
    <row r="119" spans="1:13" ht="20.25" customHeight="1" outlineLevel="3" x14ac:dyDescent="0.2">
      <c r="A119" s="22" t="s">
        <v>76</v>
      </c>
      <c r="B119" s="20" t="s">
        <v>163</v>
      </c>
      <c r="C119" s="21" t="s">
        <v>58</v>
      </c>
      <c r="D119" s="21" t="s">
        <v>80</v>
      </c>
      <c r="E119" s="21" t="s">
        <v>70</v>
      </c>
      <c r="F119" s="21" t="s">
        <v>77</v>
      </c>
      <c r="G119" s="12">
        <f>G120</f>
        <v>140000</v>
      </c>
      <c r="H119" s="12">
        <f>H120</f>
        <v>140000</v>
      </c>
      <c r="I119" s="12">
        <f>I120</f>
        <v>140000</v>
      </c>
      <c r="K119" s="36"/>
      <c r="L119" s="36"/>
      <c r="M119" s="36"/>
    </row>
    <row r="120" spans="1:13" ht="27.75" customHeight="1" outlineLevel="2" x14ac:dyDescent="0.2">
      <c r="A120" s="28" t="s">
        <v>9</v>
      </c>
      <c r="B120" s="20" t="s">
        <v>163</v>
      </c>
      <c r="C120" s="21" t="s">
        <v>58</v>
      </c>
      <c r="D120" s="21" t="s">
        <v>80</v>
      </c>
      <c r="E120" s="21" t="s">
        <v>70</v>
      </c>
      <c r="F120" s="21" t="s">
        <v>10</v>
      </c>
      <c r="G120" s="65">
        <v>140000</v>
      </c>
      <c r="H120" s="65">
        <v>140000</v>
      </c>
      <c r="I120" s="65">
        <v>140000</v>
      </c>
      <c r="K120" s="36"/>
      <c r="L120" s="36"/>
      <c r="M120" s="36"/>
    </row>
    <row r="121" spans="1:13" ht="67.5" customHeight="1" outlineLevel="1" x14ac:dyDescent="0.2">
      <c r="A121" s="30" t="s">
        <v>273</v>
      </c>
      <c r="B121" s="21" t="s">
        <v>163</v>
      </c>
      <c r="C121" s="21" t="s">
        <v>58</v>
      </c>
      <c r="D121" s="21" t="s">
        <v>80</v>
      </c>
      <c r="E121" s="21" t="s">
        <v>274</v>
      </c>
      <c r="F121" s="24" t="s">
        <v>2</v>
      </c>
      <c r="G121" s="56">
        <f>G122</f>
        <v>2748838</v>
      </c>
      <c r="H121" s="56">
        <f t="shared" ref="G121:I122" si="37">H122</f>
        <v>2550010</v>
      </c>
      <c r="I121" s="56">
        <f t="shared" si="37"/>
        <v>2550010</v>
      </c>
      <c r="K121" s="36"/>
      <c r="L121" s="36"/>
      <c r="M121" s="36"/>
    </row>
    <row r="122" spans="1:13" ht="68.25" customHeight="1" outlineLevel="1" x14ac:dyDescent="0.2">
      <c r="A122" s="30" t="s">
        <v>184</v>
      </c>
      <c r="B122" s="21" t="s">
        <v>163</v>
      </c>
      <c r="C122" s="21" t="s">
        <v>58</v>
      </c>
      <c r="D122" s="21" t="s">
        <v>80</v>
      </c>
      <c r="E122" s="21" t="s">
        <v>274</v>
      </c>
      <c r="F122" s="24" t="s">
        <v>66</v>
      </c>
      <c r="G122" s="56">
        <f t="shared" si="37"/>
        <v>2748838</v>
      </c>
      <c r="H122" s="56">
        <f t="shared" si="37"/>
        <v>2550010</v>
      </c>
      <c r="I122" s="56">
        <f t="shared" si="37"/>
        <v>2550010</v>
      </c>
      <c r="K122" s="36"/>
      <c r="L122" s="36"/>
      <c r="M122" s="36"/>
    </row>
    <row r="123" spans="1:13" ht="39" customHeight="1" outlineLevel="1" x14ac:dyDescent="0.2">
      <c r="A123" s="30" t="s">
        <v>275</v>
      </c>
      <c r="B123" s="21" t="s">
        <v>163</v>
      </c>
      <c r="C123" s="21" t="s">
        <v>58</v>
      </c>
      <c r="D123" s="21" t="s">
        <v>80</v>
      </c>
      <c r="E123" s="21" t="s">
        <v>274</v>
      </c>
      <c r="F123" s="24" t="s">
        <v>5</v>
      </c>
      <c r="G123" s="66">
        <v>2748838</v>
      </c>
      <c r="H123" s="66">
        <v>2550010</v>
      </c>
      <c r="I123" s="66">
        <v>2550010</v>
      </c>
      <c r="K123" s="36"/>
      <c r="L123" s="36"/>
      <c r="M123" s="36"/>
    </row>
    <row r="124" spans="1:13" ht="27.75" customHeight="1" outlineLevel="2" x14ac:dyDescent="0.2">
      <c r="A124" s="30" t="s">
        <v>18</v>
      </c>
      <c r="B124" s="20" t="s">
        <v>163</v>
      </c>
      <c r="C124" s="21" t="s">
        <v>58</v>
      </c>
      <c r="D124" s="21" t="s">
        <v>80</v>
      </c>
      <c r="E124" s="21" t="s">
        <v>87</v>
      </c>
      <c r="F124" s="21" t="s">
        <v>2</v>
      </c>
      <c r="G124" s="12">
        <f>G125</f>
        <v>1490622</v>
      </c>
      <c r="H124" s="12">
        <f t="shared" ref="G124:I125" si="38">H125</f>
        <v>1490622</v>
      </c>
      <c r="I124" s="12">
        <f t="shared" si="38"/>
        <v>1490622</v>
      </c>
      <c r="K124" s="36"/>
      <c r="L124" s="36"/>
      <c r="M124" s="36"/>
    </row>
    <row r="125" spans="1:13" ht="69.75" customHeight="1" outlineLevel="2" x14ac:dyDescent="0.2">
      <c r="A125" s="28" t="s">
        <v>184</v>
      </c>
      <c r="B125" s="20" t="s">
        <v>163</v>
      </c>
      <c r="C125" s="21" t="s">
        <v>58</v>
      </c>
      <c r="D125" s="21" t="s">
        <v>80</v>
      </c>
      <c r="E125" s="21" t="s">
        <v>87</v>
      </c>
      <c r="F125" s="21" t="s">
        <v>66</v>
      </c>
      <c r="G125" s="12">
        <f t="shared" si="38"/>
        <v>1490622</v>
      </c>
      <c r="H125" s="12">
        <f t="shared" si="38"/>
        <v>1490622</v>
      </c>
      <c r="I125" s="12">
        <f t="shared" si="38"/>
        <v>1490622</v>
      </c>
      <c r="K125" s="36"/>
      <c r="L125" s="36"/>
      <c r="M125" s="36"/>
    </row>
    <row r="126" spans="1:13" ht="27.75" customHeight="1" outlineLevel="2" x14ac:dyDescent="0.2">
      <c r="A126" s="19" t="s">
        <v>185</v>
      </c>
      <c r="B126" s="20" t="s">
        <v>163</v>
      </c>
      <c r="C126" s="21" t="s">
        <v>58</v>
      </c>
      <c r="D126" s="21" t="s">
        <v>80</v>
      </c>
      <c r="E126" s="21" t="s">
        <v>87</v>
      </c>
      <c r="F126" s="21" t="s">
        <v>5</v>
      </c>
      <c r="G126" s="65">
        <v>1490622</v>
      </c>
      <c r="H126" s="65">
        <v>1490622</v>
      </c>
      <c r="I126" s="65">
        <v>1490622</v>
      </c>
      <c r="K126" s="36"/>
      <c r="L126" s="36"/>
      <c r="M126" s="36"/>
    </row>
    <row r="127" spans="1:13" ht="40.5" customHeight="1" outlineLevel="2" x14ac:dyDescent="0.2">
      <c r="A127" s="19" t="s">
        <v>254</v>
      </c>
      <c r="B127" s="20" t="s">
        <v>163</v>
      </c>
      <c r="C127" s="21" t="s">
        <v>58</v>
      </c>
      <c r="D127" s="21" t="s">
        <v>80</v>
      </c>
      <c r="E127" s="21" t="s">
        <v>86</v>
      </c>
      <c r="F127" s="24" t="s">
        <v>2</v>
      </c>
      <c r="G127" s="12">
        <f>G128+G130+G132</f>
        <v>43079141.719999999</v>
      </c>
      <c r="H127" s="12">
        <f>H128+H130+H132</f>
        <v>39044650</v>
      </c>
      <c r="I127" s="12">
        <f>I128+I130+I132</f>
        <v>39044650</v>
      </c>
      <c r="K127" s="36"/>
      <c r="L127" s="36"/>
      <c r="M127" s="36"/>
    </row>
    <row r="128" spans="1:13" ht="67.5" customHeight="1" outlineLevel="2" x14ac:dyDescent="0.2">
      <c r="A128" s="19" t="s">
        <v>184</v>
      </c>
      <c r="B128" s="20" t="s">
        <v>163</v>
      </c>
      <c r="C128" s="21" t="s">
        <v>58</v>
      </c>
      <c r="D128" s="21" t="s">
        <v>80</v>
      </c>
      <c r="E128" s="21" t="s">
        <v>86</v>
      </c>
      <c r="F128" s="21" t="s">
        <v>66</v>
      </c>
      <c r="G128" s="12">
        <f>G129</f>
        <v>25429591.719999999</v>
      </c>
      <c r="H128" s="12">
        <f>H129</f>
        <v>24994100</v>
      </c>
      <c r="I128" s="12">
        <f>I129</f>
        <v>24994100</v>
      </c>
      <c r="K128" s="36"/>
      <c r="L128" s="36"/>
      <c r="M128" s="36"/>
    </row>
    <row r="129" spans="1:13" ht="15.75" customHeight="1" outlineLevel="2" x14ac:dyDescent="0.2">
      <c r="A129" s="62" t="s">
        <v>16</v>
      </c>
      <c r="B129" s="6" t="s">
        <v>163</v>
      </c>
      <c r="C129" s="85" t="s">
        <v>58</v>
      </c>
      <c r="D129" s="85" t="s">
        <v>80</v>
      </c>
      <c r="E129" s="85" t="s">
        <v>86</v>
      </c>
      <c r="F129" s="85" t="s">
        <v>17</v>
      </c>
      <c r="G129" s="65">
        <v>25429591.719999999</v>
      </c>
      <c r="H129" s="65">
        <v>24994100</v>
      </c>
      <c r="I129" s="65">
        <v>24994100</v>
      </c>
      <c r="K129" s="36"/>
      <c r="L129" s="36"/>
      <c r="M129" s="36"/>
    </row>
    <row r="130" spans="1:13" ht="36" customHeight="1" outlineLevel="2" x14ac:dyDescent="0.2">
      <c r="A130" s="28" t="s">
        <v>276</v>
      </c>
      <c r="B130" s="20" t="s">
        <v>163</v>
      </c>
      <c r="C130" s="21" t="s">
        <v>58</v>
      </c>
      <c r="D130" s="21" t="s">
        <v>80</v>
      </c>
      <c r="E130" s="21" t="s">
        <v>86</v>
      </c>
      <c r="F130" s="21" t="s">
        <v>73</v>
      </c>
      <c r="G130" s="12">
        <f>G131</f>
        <v>17357500</v>
      </c>
      <c r="H130" s="12">
        <f>H131</f>
        <v>13758500</v>
      </c>
      <c r="I130" s="12">
        <f>I131</f>
        <v>13758500</v>
      </c>
      <c r="K130" s="36"/>
      <c r="L130" s="36"/>
      <c r="M130" s="36"/>
    </row>
    <row r="131" spans="1:13" ht="36" customHeight="1" outlineLevel="2" x14ac:dyDescent="0.2">
      <c r="A131" s="19" t="s">
        <v>74</v>
      </c>
      <c r="B131" s="20" t="s">
        <v>163</v>
      </c>
      <c r="C131" s="21" t="s">
        <v>58</v>
      </c>
      <c r="D131" s="21" t="s">
        <v>80</v>
      </c>
      <c r="E131" s="21" t="s">
        <v>86</v>
      </c>
      <c r="F131" s="21" t="s">
        <v>6</v>
      </c>
      <c r="G131" s="92">
        <v>17357500</v>
      </c>
      <c r="H131" s="65">
        <v>13758500</v>
      </c>
      <c r="I131" s="65">
        <v>13758500</v>
      </c>
      <c r="J131" s="94"/>
      <c r="K131" s="36"/>
      <c r="L131" s="36"/>
      <c r="M131" s="36"/>
    </row>
    <row r="132" spans="1:13" ht="18" customHeight="1" outlineLevel="2" x14ac:dyDescent="0.2">
      <c r="A132" s="22" t="s">
        <v>76</v>
      </c>
      <c r="B132" s="20" t="s">
        <v>163</v>
      </c>
      <c r="C132" s="21" t="s">
        <v>58</v>
      </c>
      <c r="D132" s="21" t="s">
        <v>80</v>
      </c>
      <c r="E132" s="21" t="s">
        <v>86</v>
      </c>
      <c r="F132" s="21" t="s">
        <v>77</v>
      </c>
      <c r="G132" s="12">
        <f>G133</f>
        <v>292050</v>
      </c>
      <c r="H132" s="12">
        <f>H133</f>
        <v>292050</v>
      </c>
      <c r="I132" s="12">
        <f>I133</f>
        <v>292050</v>
      </c>
      <c r="K132" s="36"/>
      <c r="L132" s="36"/>
      <c r="M132" s="36"/>
    </row>
    <row r="133" spans="1:13" ht="25.5" customHeight="1" outlineLevel="2" x14ac:dyDescent="0.2">
      <c r="A133" s="28" t="s">
        <v>9</v>
      </c>
      <c r="B133" s="20" t="s">
        <v>163</v>
      </c>
      <c r="C133" s="21" t="s">
        <v>58</v>
      </c>
      <c r="D133" s="21" t="s">
        <v>80</v>
      </c>
      <c r="E133" s="21" t="s">
        <v>86</v>
      </c>
      <c r="F133" s="21" t="s">
        <v>10</v>
      </c>
      <c r="G133" s="65">
        <v>292050</v>
      </c>
      <c r="H133" s="65">
        <v>292050</v>
      </c>
      <c r="I133" s="65">
        <v>292050</v>
      </c>
      <c r="K133" s="36"/>
      <c r="L133" s="36"/>
      <c r="M133" s="36"/>
    </row>
    <row r="134" spans="1:13" ht="39.75" customHeight="1" outlineLevel="2" x14ac:dyDescent="0.2">
      <c r="A134" s="30" t="s">
        <v>481</v>
      </c>
      <c r="B134" s="20" t="s">
        <v>163</v>
      </c>
      <c r="C134" s="21" t="s">
        <v>58</v>
      </c>
      <c r="D134" s="21" t="s">
        <v>80</v>
      </c>
      <c r="E134" s="21" t="s">
        <v>183</v>
      </c>
      <c r="F134" s="21" t="s">
        <v>2</v>
      </c>
      <c r="G134" s="12">
        <f>G135+G137+G139</f>
        <v>27799343</v>
      </c>
      <c r="H134" s="12">
        <f>H135+H137+H139</f>
        <v>25582149</v>
      </c>
      <c r="I134" s="12">
        <f>I135+I137+I139</f>
        <v>25582149</v>
      </c>
      <c r="K134" s="36"/>
      <c r="L134" s="36"/>
      <c r="M134" s="36"/>
    </row>
    <row r="135" spans="1:13" ht="72" customHeight="1" outlineLevel="2" x14ac:dyDescent="0.2">
      <c r="A135" s="30" t="s">
        <v>184</v>
      </c>
      <c r="B135" s="20" t="s">
        <v>163</v>
      </c>
      <c r="C135" s="21" t="s">
        <v>58</v>
      </c>
      <c r="D135" s="21" t="s">
        <v>80</v>
      </c>
      <c r="E135" s="21" t="s">
        <v>183</v>
      </c>
      <c r="F135" s="21" t="s">
        <v>66</v>
      </c>
      <c r="G135" s="12">
        <f>G136</f>
        <v>16725466</v>
      </c>
      <c r="H135" s="12">
        <f>H136</f>
        <v>15830814</v>
      </c>
      <c r="I135" s="12">
        <f>I136</f>
        <v>15830814</v>
      </c>
      <c r="K135" s="36"/>
      <c r="L135" s="36"/>
      <c r="M135" s="36"/>
    </row>
    <row r="136" spans="1:13" ht="25.5" customHeight="1" outlineLevel="2" x14ac:dyDescent="0.2">
      <c r="A136" s="30" t="s">
        <v>16</v>
      </c>
      <c r="B136" s="20" t="s">
        <v>163</v>
      </c>
      <c r="C136" s="21" t="s">
        <v>58</v>
      </c>
      <c r="D136" s="21" t="s">
        <v>80</v>
      </c>
      <c r="E136" s="21" t="s">
        <v>183</v>
      </c>
      <c r="F136" s="21" t="s">
        <v>17</v>
      </c>
      <c r="G136" s="65">
        <v>16725466</v>
      </c>
      <c r="H136" s="65">
        <v>15830814</v>
      </c>
      <c r="I136" s="65">
        <v>15830814</v>
      </c>
      <c r="K136" s="36"/>
      <c r="L136" s="36"/>
      <c r="M136" s="36"/>
    </row>
    <row r="137" spans="1:13" ht="32.25" customHeight="1" outlineLevel="2" x14ac:dyDescent="0.2">
      <c r="A137" s="30" t="s">
        <v>276</v>
      </c>
      <c r="B137" s="20" t="s">
        <v>163</v>
      </c>
      <c r="C137" s="21" t="s">
        <v>58</v>
      </c>
      <c r="D137" s="21" t="s">
        <v>80</v>
      </c>
      <c r="E137" s="21" t="s">
        <v>183</v>
      </c>
      <c r="F137" s="21" t="s">
        <v>73</v>
      </c>
      <c r="G137" s="12">
        <f>G138</f>
        <v>10957772</v>
      </c>
      <c r="H137" s="12">
        <f>H138</f>
        <v>9635230</v>
      </c>
      <c r="I137" s="12">
        <f>I138</f>
        <v>9635230</v>
      </c>
      <c r="K137" s="36"/>
      <c r="L137" s="36"/>
      <c r="M137" s="36"/>
    </row>
    <row r="138" spans="1:13" ht="30.75" customHeight="1" outlineLevel="2" x14ac:dyDescent="0.2">
      <c r="A138" s="30" t="s">
        <v>74</v>
      </c>
      <c r="B138" s="20" t="s">
        <v>163</v>
      </c>
      <c r="C138" s="21" t="s">
        <v>58</v>
      </c>
      <c r="D138" s="21" t="s">
        <v>80</v>
      </c>
      <c r="E138" s="21" t="s">
        <v>183</v>
      </c>
      <c r="F138" s="21" t="s">
        <v>6</v>
      </c>
      <c r="G138" s="65">
        <v>10957772</v>
      </c>
      <c r="H138" s="65">
        <v>9635230</v>
      </c>
      <c r="I138" s="65">
        <v>9635230</v>
      </c>
      <c r="K138" s="36"/>
      <c r="L138" s="36"/>
      <c r="M138" s="36"/>
    </row>
    <row r="139" spans="1:13" ht="25.5" customHeight="1" outlineLevel="2" x14ac:dyDescent="0.2">
      <c r="A139" s="30" t="s">
        <v>76</v>
      </c>
      <c r="B139" s="20" t="s">
        <v>163</v>
      </c>
      <c r="C139" s="21" t="s">
        <v>58</v>
      </c>
      <c r="D139" s="21" t="s">
        <v>80</v>
      </c>
      <c r="E139" s="21" t="s">
        <v>183</v>
      </c>
      <c r="F139" s="21" t="s">
        <v>77</v>
      </c>
      <c r="G139" s="12">
        <f>G140</f>
        <v>116105</v>
      </c>
      <c r="H139" s="12">
        <f>H140</f>
        <v>116105</v>
      </c>
      <c r="I139" s="12">
        <f>I140</f>
        <v>116105</v>
      </c>
      <c r="K139" s="36"/>
      <c r="L139" s="36"/>
      <c r="M139" s="36"/>
    </row>
    <row r="140" spans="1:13" ht="25.5" customHeight="1" outlineLevel="2" x14ac:dyDescent="0.2">
      <c r="A140" s="30" t="s">
        <v>9</v>
      </c>
      <c r="B140" s="20" t="s">
        <v>163</v>
      </c>
      <c r="C140" s="21" t="s">
        <v>58</v>
      </c>
      <c r="D140" s="21" t="s">
        <v>80</v>
      </c>
      <c r="E140" s="21" t="s">
        <v>183</v>
      </c>
      <c r="F140" s="21" t="s">
        <v>10</v>
      </c>
      <c r="G140" s="65">
        <v>116105</v>
      </c>
      <c r="H140" s="65">
        <v>116105</v>
      </c>
      <c r="I140" s="65">
        <v>116105</v>
      </c>
      <c r="K140" s="36"/>
      <c r="L140" s="36"/>
      <c r="M140" s="36"/>
    </row>
    <row r="141" spans="1:13" ht="37.5" customHeight="1" outlineLevel="1" x14ac:dyDescent="0.2">
      <c r="A141" s="23" t="s">
        <v>283</v>
      </c>
      <c r="B141" s="20" t="s">
        <v>163</v>
      </c>
      <c r="C141" s="21" t="s">
        <v>58</v>
      </c>
      <c r="D141" s="21" t="s">
        <v>80</v>
      </c>
      <c r="E141" s="21" t="s">
        <v>282</v>
      </c>
      <c r="F141" s="24" t="s">
        <v>2</v>
      </c>
      <c r="G141" s="12">
        <f>G142+G144</f>
        <v>1366412</v>
      </c>
      <c r="H141" s="12">
        <f t="shared" ref="H141:I141" si="39">H142</f>
        <v>1395780</v>
      </c>
      <c r="I141" s="12">
        <f t="shared" si="39"/>
        <v>1451611</v>
      </c>
      <c r="K141" s="36"/>
      <c r="L141" s="36"/>
      <c r="M141" s="36"/>
    </row>
    <row r="142" spans="1:13" ht="72" customHeight="1" outlineLevel="4" x14ac:dyDescent="0.2">
      <c r="A142" s="19" t="s">
        <v>184</v>
      </c>
      <c r="B142" s="20" t="s">
        <v>163</v>
      </c>
      <c r="C142" s="21" t="s">
        <v>58</v>
      </c>
      <c r="D142" s="21" t="s">
        <v>80</v>
      </c>
      <c r="E142" s="21" t="s">
        <v>282</v>
      </c>
      <c r="F142" s="24" t="s">
        <v>66</v>
      </c>
      <c r="G142" s="12">
        <f>G143</f>
        <v>1345606.57</v>
      </c>
      <c r="H142" s="12">
        <f>H143</f>
        <v>1395780</v>
      </c>
      <c r="I142" s="12">
        <f>I143</f>
        <v>1451611</v>
      </c>
      <c r="K142" s="36"/>
      <c r="L142" s="36"/>
      <c r="M142" s="36"/>
    </row>
    <row r="143" spans="1:13" ht="33" customHeight="1" outlineLevel="4" x14ac:dyDescent="0.2">
      <c r="A143" s="19" t="s">
        <v>185</v>
      </c>
      <c r="B143" s="20" t="s">
        <v>163</v>
      </c>
      <c r="C143" s="21" t="s">
        <v>58</v>
      </c>
      <c r="D143" s="21" t="s">
        <v>80</v>
      </c>
      <c r="E143" s="21" t="s">
        <v>282</v>
      </c>
      <c r="F143" s="24" t="s">
        <v>5</v>
      </c>
      <c r="G143" s="92">
        <v>1345606.57</v>
      </c>
      <c r="H143" s="65">
        <v>1395780</v>
      </c>
      <c r="I143" s="65">
        <v>1451611</v>
      </c>
      <c r="J143" s="94"/>
      <c r="K143" s="36"/>
      <c r="L143" s="36"/>
      <c r="M143" s="36"/>
    </row>
    <row r="144" spans="1:13" ht="30.75" customHeight="1" outlineLevel="4" x14ac:dyDescent="0.2">
      <c r="A144" s="19" t="s">
        <v>276</v>
      </c>
      <c r="B144" s="20" t="s">
        <v>163</v>
      </c>
      <c r="C144" s="21" t="s">
        <v>58</v>
      </c>
      <c r="D144" s="21" t="s">
        <v>80</v>
      </c>
      <c r="E144" s="85" t="s">
        <v>282</v>
      </c>
      <c r="F144" s="86" t="s">
        <v>73</v>
      </c>
      <c r="G144" s="12">
        <f>G145</f>
        <v>20805.43</v>
      </c>
      <c r="H144" s="12">
        <f>H145</f>
        <v>254652</v>
      </c>
      <c r="I144" s="12">
        <f>I145</f>
        <v>262239</v>
      </c>
      <c r="K144" s="36"/>
      <c r="L144" s="36"/>
      <c r="M144" s="36"/>
    </row>
    <row r="145" spans="1:13" ht="32.25" customHeight="1" outlineLevel="4" x14ac:dyDescent="0.2">
      <c r="A145" s="19" t="s">
        <v>74</v>
      </c>
      <c r="B145" s="20" t="s">
        <v>163</v>
      </c>
      <c r="C145" s="21" t="s">
        <v>58</v>
      </c>
      <c r="D145" s="21" t="s">
        <v>80</v>
      </c>
      <c r="E145" s="85" t="s">
        <v>282</v>
      </c>
      <c r="F145" s="86" t="s">
        <v>6</v>
      </c>
      <c r="G145" s="65">
        <v>20805.43</v>
      </c>
      <c r="H145" s="65">
        <v>254652</v>
      </c>
      <c r="I145" s="65">
        <v>262239</v>
      </c>
      <c r="K145" s="36"/>
      <c r="L145" s="36"/>
      <c r="M145" s="36"/>
    </row>
    <row r="146" spans="1:13" ht="32.25" customHeight="1" outlineLevel="4" x14ac:dyDescent="0.2">
      <c r="A146" s="55" t="s">
        <v>279</v>
      </c>
      <c r="B146" s="53" t="s">
        <v>163</v>
      </c>
      <c r="C146" s="52" t="s">
        <v>58</v>
      </c>
      <c r="D146" s="52" t="s">
        <v>80</v>
      </c>
      <c r="E146" s="52" t="s">
        <v>280</v>
      </c>
      <c r="F146" s="50" t="s">
        <v>2</v>
      </c>
      <c r="G146" s="12">
        <f>G147+G149</f>
        <v>974336</v>
      </c>
      <c r="H146" s="12">
        <f t="shared" ref="H146:I146" si="40">H147</f>
        <v>995343</v>
      </c>
      <c r="I146" s="12">
        <f t="shared" si="40"/>
        <v>1035156</v>
      </c>
      <c r="K146" s="36"/>
      <c r="L146" s="36"/>
      <c r="M146" s="36"/>
    </row>
    <row r="147" spans="1:13" ht="27.75" customHeight="1" outlineLevel="4" x14ac:dyDescent="0.2">
      <c r="A147" s="54" t="s">
        <v>281</v>
      </c>
      <c r="B147" s="53" t="s">
        <v>163</v>
      </c>
      <c r="C147" s="52" t="s">
        <v>58</v>
      </c>
      <c r="D147" s="52" t="s">
        <v>80</v>
      </c>
      <c r="E147" s="52" t="s">
        <v>280</v>
      </c>
      <c r="F147" s="50" t="s">
        <v>66</v>
      </c>
      <c r="G147" s="12">
        <f>G148</f>
        <v>968835.58</v>
      </c>
      <c r="H147" s="12">
        <f>H148</f>
        <v>995343</v>
      </c>
      <c r="I147" s="12">
        <f>I148</f>
        <v>1035156</v>
      </c>
      <c r="K147" s="36"/>
      <c r="L147" s="36"/>
      <c r="M147" s="36"/>
    </row>
    <row r="148" spans="1:13" ht="30" customHeight="1" outlineLevel="4" x14ac:dyDescent="0.2">
      <c r="A148" s="54" t="s">
        <v>185</v>
      </c>
      <c r="B148" s="53" t="s">
        <v>163</v>
      </c>
      <c r="C148" s="52" t="s">
        <v>58</v>
      </c>
      <c r="D148" s="52" t="s">
        <v>80</v>
      </c>
      <c r="E148" s="52" t="s">
        <v>280</v>
      </c>
      <c r="F148" s="50" t="s">
        <v>5</v>
      </c>
      <c r="G148" s="92">
        <v>968835.58</v>
      </c>
      <c r="H148" s="65">
        <v>995343</v>
      </c>
      <c r="I148" s="65">
        <v>1035156</v>
      </c>
      <c r="K148" s="36"/>
      <c r="L148" s="36"/>
      <c r="M148" s="36"/>
    </row>
    <row r="149" spans="1:13" ht="30.75" customHeight="1" outlineLevel="4" x14ac:dyDescent="0.2">
      <c r="A149" s="19" t="s">
        <v>276</v>
      </c>
      <c r="B149" s="20" t="s">
        <v>163</v>
      </c>
      <c r="C149" s="21" t="s">
        <v>58</v>
      </c>
      <c r="D149" s="21" t="s">
        <v>80</v>
      </c>
      <c r="E149" s="87" t="s">
        <v>280</v>
      </c>
      <c r="F149" s="86" t="s">
        <v>73</v>
      </c>
      <c r="G149" s="12">
        <f>G150</f>
        <v>5500.42</v>
      </c>
      <c r="H149" s="12">
        <f>H150</f>
        <v>254652</v>
      </c>
      <c r="I149" s="12">
        <f>I150</f>
        <v>262239</v>
      </c>
      <c r="K149" s="36"/>
      <c r="L149" s="36"/>
      <c r="M149" s="36"/>
    </row>
    <row r="150" spans="1:13" ht="32.25" customHeight="1" outlineLevel="4" x14ac:dyDescent="0.2">
      <c r="A150" s="19" t="s">
        <v>74</v>
      </c>
      <c r="B150" s="20" t="s">
        <v>163</v>
      </c>
      <c r="C150" s="21" t="s">
        <v>58</v>
      </c>
      <c r="D150" s="21" t="s">
        <v>80</v>
      </c>
      <c r="E150" s="87" t="s">
        <v>280</v>
      </c>
      <c r="F150" s="86" t="s">
        <v>6</v>
      </c>
      <c r="G150" s="65">
        <v>5500.42</v>
      </c>
      <c r="H150" s="65">
        <v>254652</v>
      </c>
      <c r="I150" s="65">
        <v>262239</v>
      </c>
      <c r="K150" s="36"/>
      <c r="L150" s="36"/>
      <c r="M150" s="36"/>
    </row>
    <row r="151" spans="1:13" ht="43.5" customHeight="1" outlineLevel="4" x14ac:dyDescent="0.2">
      <c r="A151" s="55" t="s">
        <v>15</v>
      </c>
      <c r="B151" s="53" t="s">
        <v>163</v>
      </c>
      <c r="C151" s="52" t="s">
        <v>58</v>
      </c>
      <c r="D151" s="52" t="s">
        <v>80</v>
      </c>
      <c r="E151" s="52" t="s">
        <v>88</v>
      </c>
      <c r="F151" s="52" t="s">
        <v>2</v>
      </c>
      <c r="G151" s="12">
        <f>G152+G154</f>
        <v>1064381</v>
      </c>
      <c r="H151" s="12">
        <f>H152+H154</f>
        <v>1084720</v>
      </c>
      <c r="I151" s="12">
        <f>I152+I154</f>
        <v>1125509</v>
      </c>
      <c r="K151" s="36"/>
      <c r="L151" s="36"/>
      <c r="M151" s="36"/>
    </row>
    <row r="152" spans="1:13" ht="71.25" customHeight="1" outlineLevel="4" x14ac:dyDescent="0.2">
      <c r="A152" s="63" t="s">
        <v>184</v>
      </c>
      <c r="B152" s="53" t="s">
        <v>163</v>
      </c>
      <c r="C152" s="52" t="s">
        <v>58</v>
      </c>
      <c r="D152" s="52" t="s">
        <v>80</v>
      </c>
      <c r="E152" s="52" t="s">
        <v>88</v>
      </c>
      <c r="F152" s="50" t="s">
        <v>66</v>
      </c>
      <c r="G152" s="12">
        <f>G153</f>
        <v>811057</v>
      </c>
      <c r="H152" s="12">
        <f>H153</f>
        <v>830068</v>
      </c>
      <c r="I152" s="12">
        <f>I153</f>
        <v>863270</v>
      </c>
      <c r="K152" s="36"/>
      <c r="L152" s="36"/>
      <c r="M152" s="36"/>
    </row>
    <row r="153" spans="1:13" ht="34.5" customHeight="1" outlineLevel="4" x14ac:dyDescent="0.2">
      <c r="A153" s="54" t="s">
        <v>186</v>
      </c>
      <c r="B153" s="53" t="s">
        <v>163</v>
      </c>
      <c r="C153" s="52" t="s">
        <v>58</v>
      </c>
      <c r="D153" s="52" t="s">
        <v>80</v>
      </c>
      <c r="E153" s="52" t="s">
        <v>88</v>
      </c>
      <c r="F153" s="50" t="s">
        <v>5</v>
      </c>
      <c r="G153" s="65">
        <v>811057</v>
      </c>
      <c r="H153" s="65">
        <v>830068</v>
      </c>
      <c r="I153" s="65">
        <v>863270</v>
      </c>
      <c r="K153" s="36"/>
      <c r="L153" s="36"/>
      <c r="M153" s="36"/>
    </row>
    <row r="154" spans="1:13" ht="30.75" customHeight="1" outlineLevel="4" x14ac:dyDescent="0.2">
      <c r="A154" s="19" t="s">
        <v>276</v>
      </c>
      <c r="B154" s="20" t="s">
        <v>163</v>
      </c>
      <c r="C154" s="21" t="s">
        <v>58</v>
      </c>
      <c r="D154" s="21" t="s">
        <v>80</v>
      </c>
      <c r="E154" s="21" t="s">
        <v>88</v>
      </c>
      <c r="F154" s="24" t="s">
        <v>73</v>
      </c>
      <c r="G154" s="12">
        <f>G155</f>
        <v>253324</v>
      </c>
      <c r="H154" s="12">
        <f>H155</f>
        <v>254652</v>
      </c>
      <c r="I154" s="12">
        <f>I155</f>
        <v>262239</v>
      </c>
      <c r="K154" s="36"/>
      <c r="L154" s="36"/>
      <c r="M154" s="36"/>
    </row>
    <row r="155" spans="1:13" ht="32.25" customHeight="1" outlineLevel="4" x14ac:dyDescent="0.2">
      <c r="A155" s="19" t="s">
        <v>74</v>
      </c>
      <c r="B155" s="20" t="s">
        <v>163</v>
      </c>
      <c r="C155" s="21" t="s">
        <v>58</v>
      </c>
      <c r="D155" s="21" t="s">
        <v>80</v>
      </c>
      <c r="E155" s="21" t="s">
        <v>88</v>
      </c>
      <c r="F155" s="24" t="s">
        <v>6</v>
      </c>
      <c r="G155" s="92">
        <v>253324</v>
      </c>
      <c r="H155" s="65">
        <v>254652</v>
      </c>
      <c r="I155" s="65">
        <v>262239</v>
      </c>
      <c r="J155" s="94"/>
      <c r="K155" s="36"/>
      <c r="L155" s="36"/>
      <c r="M155" s="36"/>
    </row>
    <row r="156" spans="1:13" ht="44.25" customHeight="1" outlineLevel="4" x14ac:dyDescent="0.2">
      <c r="A156" s="19" t="s">
        <v>339</v>
      </c>
      <c r="B156" s="20" t="s">
        <v>163</v>
      </c>
      <c r="C156" s="21" t="s">
        <v>58</v>
      </c>
      <c r="D156" s="21" t="s">
        <v>80</v>
      </c>
      <c r="E156" s="21" t="s">
        <v>338</v>
      </c>
      <c r="F156" s="21" t="s">
        <v>2</v>
      </c>
      <c r="G156" s="12">
        <f>G157+G159</f>
        <v>362909</v>
      </c>
      <c r="H156" s="12">
        <f>H157+H159</f>
        <v>353579</v>
      </c>
      <c r="I156" s="12">
        <f>I157+I159</f>
        <v>353579</v>
      </c>
      <c r="K156" s="36"/>
      <c r="L156" s="36"/>
      <c r="M156" s="36"/>
    </row>
    <row r="157" spans="1:13" ht="71.25" customHeight="1" outlineLevel="4" x14ac:dyDescent="0.2">
      <c r="A157" s="19" t="s">
        <v>184</v>
      </c>
      <c r="B157" s="20" t="s">
        <v>163</v>
      </c>
      <c r="C157" s="21" t="s">
        <v>58</v>
      </c>
      <c r="D157" s="21" t="s">
        <v>80</v>
      </c>
      <c r="E157" s="21" t="s">
        <v>338</v>
      </c>
      <c r="F157" s="24" t="s">
        <v>66</v>
      </c>
      <c r="G157" s="12">
        <f>G158</f>
        <v>185818.4</v>
      </c>
      <c r="H157" s="12">
        <f>H158</f>
        <v>262153</v>
      </c>
      <c r="I157" s="12">
        <f>I158</f>
        <v>262153</v>
      </c>
      <c r="K157" s="36"/>
      <c r="L157" s="36"/>
      <c r="M157" s="36"/>
    </row>
    <row r="158" spans="1:13" ht="32.25" customHeight="1" outlineLevel="4" x14ac:dyDescent="0.2">
      <c r="A158" s="19" t="s">
        <v>186</v>
      </c>
      <c r="B158" s="20" t="s">
        <v>163</v>
      </c>
      <c r="C158" s="21" t="s">
        <v>58</v>
      </c>
      <c r="D158" s="21" t="s">
        <v>80</v>
      </c>
      <c r="E158" s="21" t="s">
        <v>338</v>
      </c>
      <c r="F158" s="24" t="s">
        <v>5</v>
      </c>
      <c r="G158" s="92">
        <v>185818.4</v>
      </c>
      <c r="H158" s="65">
        <v>262153</v>
      </c>
      <c r="I158" s="65">
        <v>262153</v>
      </c>
      <c r="J158" s="94"/>
      <c r="K158" s="36"/>
      <c r="L158" s="36"/>
      <c r="M158" s="36"/>
    </row>
    <row r="159" spans="1:13" ht="30.75" customHeight="1" outlineLevel="4" x14ac:dyDescent="0.2">
      <c r="A159" s="19" t="s">
        <v>276</v>
      </c>
      <c r="B159" s="20" t="s">
        <v>163</v>
      </c>
      <c r="C159" s="21" t="s">
        <v>58</v>
      </c>
      <c r="D159" s="21" t="s">
        <v>80</v>
      </c>
      <c r="E159" s="21" t="s">
        <v>338</v>
      </c>
      <c r="F159" s="24" t="s">
        <v>73</v>
      </c>
      <c r="G159" s="12">
        <f>G160</f>
        <v>177090.6</v>
      </c>
      <c r="H159" s="12">
        <f>H160</f>
        <v>91426</v>
      </c>
      <c r="I159" s="12">
        <f>I160</f>
        <v>91426</v>
      </c>
      <c r="K159" s="36"/>
      <c r="L159" s="36"/>
      <c r="M159" s="36"/>
    </row>
    <row r="160" spans="1:13" ht="32.25" customHeight="1" outlineLevel="4" x14ac:dyDescent="0.2">
      <c r="A160" s="19" t="s">
        <v>74</v>
      </c>
      <c r="B160" s="20" t="s">
        <v>163</v>
      </c>
      <c r="C160" s="21" t="s">
        <v>58</v>
      </c>
      <c r="D160" s="21" t="s">
        <v>80</v>
      </c>
      <c r="E160" s="21" t="s">
        <v>338</v>
      </c>
      <c r="F160" s="24" t="s">
        <v>6</v>
      </c>
      <c r="G160" s="65">
        <v>177090.6</v>
      </c>
      <c r="H160" s="65">
        <v>91426</v>
      </c>
      <c r="I160" s="65">
        <v>91426</v>
      </c>
      <c r="K160" s="36"/>
      <c r="L160" s="36"/>
      <c r="M160" s="36"/>
    </row>
    <row r="161" spans="1:13" ht="18" customHeight="1" outlineLevel="4" x14ac:dyDescent="0.2">
      <c r="A161" s="19" t="s">
        <v>257</v>
      </c>
      <c r="B161" s="20" t="s">
        <v>163</v>
      </c>
      <c r="C161" s="21" t="s">
        <v>61</v>
      </c>
      <c r="D161" s="21" t="s">
        <v>59</v>
      </c>
      <c r="E161" s="21" t="s">
        <v>60</v>
      </c>
      <c r="F161" s="24" t="s">
        <v>2</v>
      </c>
      <c r="G161" s="12">
        <f t="shared" ref="G161:I166" si="41">G162</f>
        <v>431170</v>
      </c>
      <c r="H161" s="12">
        <f t="shared" si="41"/>
        <v>451128</v>
      </c>
      <c r="I161" s="12">
        <f t="shared" si="41"/>
        <v>467460</v>
      </c>
      <c r="K161" s="36"/>
      <c r="L161" s="36"/>
      <c r="M161" s="36"/>
    </row>
    <row r="162" spans="1:13" ht="19.5" customHeight="1" outlineLevel="4" x14ac:dyDescent="0.2">
      <c r="A162" s="19" t="s">
        <v>258</v>
      </c>
      <c r="B162" s="20" t="s">
        <v>163</v>
      </c>
      <c r="C162" s="21" t="s">
        <v>61</v>
      </c>
      <c r="D162" s="21" t="s">
        <v>68</v>
      </c>
      <c r="E162" s="21" t="s">
        <v>60</v>
      </c>
      <c r="F162" s="24" t="s">
        <v>2</v>
      </c>
      <c r="G162" s="12">
        <f t="shared" si="41"/>
        <v>431170</v>
      </c>
      <c r="H162" s="12">
        <f t="shared" si="41"/>
        <v>451128</v>
      </c>
      <c r="I162" s="12">
        <f t="shared" si="41"/>
        <v>467460</v>
      </c>
      <c r="K162" s="36"/>
      <c r="L162" s="36"/>
      <c r="M162" s="36"/>
    </row>
    <row r="163" spans="1:13" ht="30.75" customHeight="1" outlineLevel="4" x14ac:dyDescent="0.2">
      <c r="A163" s="22" t="s">
        <v>4</v>
      </c>
      <c r="B163" s="20" t="s">
        <v>163</v>
      </c>
      <c r="C163" s="21" t="s">
        <v>61</v>
      </c>
      <c r="D163" s="21" t="s">
        <v>68</v>
      </c>
      <c r="E163" s="21" t="s">
        <v>62</v>
      </c>
      <c r="F163" s="21" t="s">
        <v>2</v>
      </c>
      <c r="G163" s="12">
        <f t="shared" si="41"/>
        <v>431170</v>
      </c>
      <c r="H163" s="12">
        <f t="shared" si="41"/>
        <v>451128</v>
      </c>
      <c r="I163" s="12">
        <f t="shared" si="41"/>
        <v>467460</v>
      </c>
      <c r="K163" s="36"/>
      <c r="L163" s="36"/>
      <c r="M163" s="36"/>
    </row>
    <row r="164" spans="1:13" ht="32.25" customHeight="1" outlineLevel="4" x14ac:dyDescent="0.2">
      <c r="A164" s="22" t="s">
        <v>63</v>
      </c>
      <c r="B164" s="20" t="s">
        <v>163</v>
      </c>
      <c r="C164" s="21" t="s">
        <v>61</v>
      </c>
      <c r="D164" s="21" t="s">
        <v>68</v>
      </c>
      <c r="E164" s="21" t="s">
        <v>64</v>
      </c>
      <c r="F164" s="21" t="s">
        <v>2</v>
      </c>
      <c r="G164" s="12">
        <f t="shared" si="41"/>
        <v>431170</v>
      </c>
      <c r="H164" s="12">
        <f t="shared" si="41"/>
        <v>451128</v>
      </c>
      <c r="I164" s="12">
        <f t="shared" si="41"/>
        <v>467460</v>
      </c>
      <c r="K164" s="36"/>
      <c r="L164" s="36"/>
      <c r="M164" s="36"/>
    </row>
    <row r="165" spans="1:13" ht="32.25" customHeight="1" outlineLevel="4" x14ac:dyDescent="0.2">
      <c r="A165" s="19" t="s">
        <v>259</v>
      </c>
      <c r="B165" s="20" t="s">
        <v>163</v>
      </c>
      <c r="C165" s="21" t="s">
        <v>61</v>
      </c>
      <c r="D165" s="21" t="s">
        <v>68</v>
      </c>
      <c r="E165" s="21" t="s">
        <v>260</v>
      </c>
      <c r="F165" s="24" t="s">
        <v>2</v>
      </c>
      <c r="G165" s="12">
        <f>G166</f>
        <v>431170</v>
      </c>
      <c r="H165" s="12">
        <f t="shared" si="41"/>
        <v>451128</v>
      </c>
      <c r="I165" s="12">
        <f t="shared" si="41"/>
        <v>467460</v>
      </c>
      <c r="K165" s="36"/>
      <c r="L165" s="36"/>
      <c r="M165" s="36"/>
    </row>
    <row r="166" spans="1:13" ht="72" customHeight="1" outlineLevel="4" x14ac:dyDescent="0.2">
      <c r="A166" s="19" t="s">
        <v>184</v>
      </c>
      <c r="B166" s="20" t="s">
        <v>163</v>
      </c>
      <c r="C166" s="21" t="s">
        <v>61</v>
      </c>
      <c r="D166" s="21" t="s">
        <v>68</v>
      </c>
      <c r="E166" s="21" t="s">
        <v>260</v>
      </c>
      <c r="F166" s="24" t="s">
        <v>66</v>
      </c>
      <c r="G166" s="12">
        <f t="shared" si="41"/>
        <v>431170</v>
      </c>
      <c r="H166" s="12">
        <f t="shared" si="41"/>
        <v>451128</v>
      </c>
      <c r="I166" s="12">
        <f t="shared" si="41"/>
        <v>467460</v>
      </c>
      <c r="K166" s="36"/>
      <c r="L166" s="36"/>
      <c r="M166" s="36"/>
    </row>
    <row r="167" spans="1:13" ht="32.25" customHeight="1" outlineLevel="4" x14ac:dyDescent="0.2">
      <c r="A167" s="19" t="s">
        <v>186</v>
      </c>
      <c r="B167" s="20" t="s">
        <v>163</v>
      </c>
      <c r="C167" s="21" t="s">
        <v>61</v>
      </c>
      <c r="D167" s="21" t="s">
        <v>68</v>
      </c>
      <c r="E167" s="21" t="s">
        <v>260</v>
      </c>
      <c r="F167" s="24" t="s">
        <v>5</v>
      </c>
      <c r="G167" s="65">
        <v>431170</v>
      </c>
      <c r="H167" s="65">
        <v>451128</v>
      </c>
      <c r="I167" s="65">
        <v>467460</v>
      </c>
      <c r="K167" s="36"/>
      <c r="L167" s="36"/>
      <c r="M167" s="36"/>
    </row>
    <row r="168" spans="1:13" ht="18" customHeight="1" outlineLevel="4" x14ac:dyDescent="0.2">
      <c r="A168" s="23" t="s">
        <v>19</v>
      </c>
      <c r="B168" s="20" t="s">
        <v>163</v>
      </c>
      <c r="C168" s="24" t="s">
        <v>71</v>
      </c>
      <c r="D168" s="24" t="s">
        <v>59</v>
      </c>
      <c r="E168" s="24" t="s">
        <v>60</v>
      </c>
      <c r="F168" s="24" t="s">
        <v>2</v>
      </c>
      <c r="G168" s="12">
        <f>G169+G180+G191+G203</f>
        <v>70537424.069999993</v>
      </c>
      <c r="H168" s="12">
        <f>H169+H180+H191+H203</f>
        <v>18533704.259999998</v>
      </c>
      <c r="I168" s="12">
        <f>I169+I180+I191+I203</f>
        <v>16037325.17</v>
      </c>
      <c r="K168" s="36"/>
      <c r="L168" s="36"/>
      <c r="M168" s="36"/>
    </row>
    <row r="169" spans="1:13" ht="18.75" customHeight="1" outlineLevel="4" x14ac:dyDescent="0.2">
      <c r="A169" s="19" t="s">
        <v>46</v>
      </c>
      <c r="B169" s="20" t="s">
        <v>163</v>
      </c>
      <c r="C169" s="24" t="s">
        <v>71</v>
      </c>
      <c r="D169" s="24" t="s">
        <v>72</v>
      </c>
      <c r="E169" s="24" t="s">
        <v>60</v>
      </c>
      <c r="F169" s="24" t="s">
        <v>2</v>
      </c>
      <c r="G169" s="12">
        <f>G177+G170</f>
        <v>2274210.9900000002</v>
      </c>
      <c r="H169" s="12">
        <f>H177+H170</f>
        <v>3992087.1799999997</v>
      </c>
      <c r="I169" s="12">
        <f>I177+I170</f>
        <v>4060767.09</v>
      </c>
      <c r="K169" s="36"/>
      <c r="L169" s="36"/>
      <c r="M169" s="36"/>
    </row>
    <row r="170" spans="1:13" ht="30.75" customHeight="1" outlineLevel="4" x14ac:dyDescent="0.2">
      <c r="A170" s="30" t="s">
        <v>203</v>
      </c>
      <c r="B170" s="20" t="s">
        <v>163</v>
      </c>
      <c r="C170" s="24" t="s">
        <v>71</v>
      </c>
      <c r="D170" s="24" t="s">
        <v>72</v>
      </c>
      <c r="E170" s="24" t="s">
        <v>138</v>
      </c>
      <c r="F170" s="24" t="s">
        <v>2</v>
      </c>
      <c r="G170" s="12">
        <f>G171</f>
        <v>1098000</v>
      </c>
      <c r="H170" s="12">
        <f>H171</f>
        <v>2815876.19</v>
      </c>
      <c r="I170" s="12">
        <f>I171</f>
        <v>2884556.1</v>
      </c>
      <c r="K170" s="36"/>
      <c r="L170" s="36"/>
      <c r="M170" s="36"/>
    </row>
    <row r="171" spans="1:13" ht="38.25" outlineLevel="4" x14ac:dyDescent="0.2">
      <c r="A171" s="28" t="s">
        <v>204</v>
      </c>
      <c r="B171" s="20" t="s">
        <v>163</v>
      </c>
      <c r="C171" s="24" t="s">
        <v>71</v>
      </c>
      <c r="D171" s="24" t="s">
        <v>72</v>
      </c>
      <c r="E171" s="24" t="s">
        <v>139</v>
      </c>
      <c r="F171" s="24" t="s">
        <v>2</v>
      </c>
      <c r="G171" s="12">
        <f>G172</f>
        <v>1098000</v>
      </c>
      <c r="H171" s="12">
        <f t="shared" ref="H171:I171" si="42">H172</f>
        <v>2815876.19</v>
      </c>
      <c r="I171" s="12">
        <f t="shared" si="42"/>
        <v>2884556.1</v>
      </c>
      <c r="K171" s="36"/>
      <c r="L171" s="36"/>
      <c r="M171" s="36"/>
    </row>
    <row r="172" spans="1:13" ht="31.5" customHeight="1" outlineLevel="4" x14ac:dyDescent="0.2">
      <c r="A172" s="19" t="s">
        <v>409</v>
      </c>
      <c r="B172" s="20" t="s">
        <v>163</v>
      </c>
      <c r="C172" s="24" t="s">
        <v>71</v>
      </c>
      <c r="D172" s="24" t="s">
        <v>72</v>
      </c>
      <c r="E172" s="24" t="s">
        <v>410</v>
      </c>
      <c r="F172" s="24" t="s">
        <v>2</v>
      </c>
      <c r="G172" s="12">
        <f t="shared" ref="G172:I173" si="43">G173</f>
        <v>1098000</v>
      </c>
      <c r="H172" s="12">
        <f t="shared" si="43"/>
        <v>2815876.19</v>
      </c>
      <c r="I172" s="12">
        <f t="shared" si="43"/>
        <v>2884556.1</v>
      </c>
      <c r="K172" s="36"/>
      <c r="L172" s="36"/>
      <c r="M172" s="36"/>
    </row>
    <row r="173" spans="1:13" ht="25.5" outlineLevel="4" x14ac:dyDescent="0.2">
      <c r="A173" s="19" t="s">
        <v>276</v>
      </c>
      <c r="B173" s="20" t="s">
        <v>163</v>
      </c>
      <c r="C173" s="24" t="s">
        <v>71</v>
      </c>
      <c r="D173" s="24" t="s">
        <v>72</v>
      </c>
      <c r="E173" s="24" t="s">
        <v>410</v>
      </c>
      <c r="F173" s="24" t="s">
        <v>73</v>
      </c>
      <c r="G173" s="12">
        <f t="shared" si="43"/>
        <v>1098000</v>
      </c>
      <c r="H173" s="12">
        <f t="shared" si="43"/>
        <v>2815876.19</v>
      </c>
      <c r="I173" s="12">
        <f t="shared" si="43"/>
        <v>2884556.1</v>
      </c>
      <c r="K173" s="36"/>
      <c r="L173" s="36"/>
      <c r="M173" s="36"/>
    </row>
    <row r="174" spans="1:13" ht="25.5" outlineLevel="4" x14ac:dyDescent="0.2">
      <c r="A174" s="19" t="s">
        <v>74</v>
      </c>
      <c r="B174" s="20" t="s">
        <v>163</v>
      </c>
      <c r="C174" s="24" t="s">
        <v>71</v>
      </c>
      <c r="D174" s="24" t="s">
        <v>72</v>
      </c>
      <c r="E174" s="24" t="s">
        <v>410</v>
      </c>
      <c r="F174" s="24" t="s">
        <v>6</v>
      </c>
      <c r="G174" s="65">
        <v>1098000</v>
      </c>
      <c r="H174" s="65">
        <v>2815876.19</v>
      </c>
      <c r="I174" s="65">
        <v>2884556.1</v>
      </c>
      <c r="K174" s="36"/>
      <c r="L174" s="36"/>
      <c r="M174" s="36"/>
    </row>
    <row r="175" spans="1:13" ht="25.5" outlineLevel="4" x14ac:dyDescent="0.2">
      <c r="A175" s="61" t="s">
        <v>4</v>
      </c>
      <c r="B175" s="20" t="s">
        <v>163</v>
      </c>
      <c r="C175" s="24" t="s">
        <v>71</v>
      </c>
      <c r="D175" s="24" t="s">
        <v>72</v>
      </c>
      <c r="E175" s="24" t="s">
        <v>62</v>
      </c>
      <c r="F175" s="24" t="s">
        <v>2</v>
      </c>
      <c r="G175" s="12">
        <f t="shared" ref="G175:I177" si="44">G176</f>
        <v>1176210.99</v>
      </c>
      <c r="H175" s="12">
        <f t="shared" si="44"/>
        <v>1176210.99</v>
      </c>
      <c r="I175" s="12">
        <f t="shared" si="44"/>
        <v>1176210.99</v>
      </c>
      <c r="K175" s="36"/>
      <c r="L175" s="36"/>
      <c r="M175" s="36"/>
    </row>
    <row r="176" spans="1:13" ht="25.5" outlineLevel="4" x14ac:dyDescent="0.2">
      <c r="A176" s="22" t="s">
        <v>63</v>
      </c>
      <c r="B176" s="20" t="s">
        <v>163</v>
      </c>
      <c r="C176" s="24" t="s">
        <v>71</v>
      </c>
      <c r="D176" s="24" t="s">
        <v>72</v>
      </c>
      <c r="E176" s="24" t="s">
        <v>64</v>
      </c>
      <c r="F176" s="24" t="s">
        <v>2</v>
      </c>
      <c r="G176" s="12">
        <f t="shared" si="44"/>
        <v>1176210.99</v>
      </c>
      <c r="H176" s="12">
        <f t="shared" si="44"/>
        <v>1176210.99</v>
      </c>
      <c r="I176" s="12">
        <f t="shared" si="44"/>
        <v>1176210.99</v>
      </c>
      <c r="K176" s="36"/>
      <c r="L176" s="36"/>
      <c r="M176" s="36"/>
    </row>
    <row r="177" spans="1:13" ht="60" customHeight="1" outlineLevel="4" x14ac:dyDescent="0.2">
      <c r="A177" s="23" t="s">
        <v>47</v>
      </c>
      <c r="B177" s="20" t="s">
        <v>163</v>
      </c>
      <c r="C177" s="24" t="s">
        <v>71</v>
      </c>
      <c r="D177" s="24" t="s">
        <v>72</v>
      </c>
      <c r="E177" s="24" t="s">
        <v>89</v>
      </c>
      <c r="F177" s="24" t="s">
        <v>2</v>
      </c>
      <c r="G177" s="12">
        <f t="shared" si="44"/>
        <v>1176210.99</v>
      </c>
      <c r="H177" s="12">
        <f t="shared" si="44"/>
        <v>1176210.99</v>
      </c>
      <c r="I177" s="12">
        <f t="shared" si="44"/>
        <v>1176210.99</v>
      </c>
      <c r="K177" s="36"/>
      <c r="L177" s="36"/>
      <c r="M177" s="36"/>
    </row>
    <row r="178" spans="1:13" ht="30" customHeight="1" outlineLevel="4" x14ac:dyDescent="0.2">
      <c r="A178" s="19" t="s">
        <v>276</v>
      </c>
      <c r="B178" s="20" t="s">
        <v>163</v>
      </c>
      <c r="C178" s="24" t="s">
        <v>71</v>
      </c>
      <c r="D178" s="24" t="s">
        <v>72</v>
      </c>
      <c r="E178" s="24" t="s">
        <v>89</v>
      </c>
      <c r="F178" s="24" t="s">
        <v>73</v>
      </c>
      <c r="G178" s="12">
        <f>G179</f>
        <v>1176210.99</v>
      </c>
      <c r="H178" s="12">
        <f>H179</f>
        <v>1176210.99</v>
      </c>
      <c r="I178" s="12">
        <f>I179</f>
        <v>1176210.99</v>
      </c>
      <c r="K178" s="36"/>
      <c r="L178" s="36"/>
      <c r="M178" s="36"/>
    </row>
    <row r="179" spans="1:13" ht="27.75" customHeight="1" outlineLevel="2" x14ac:dyDescent="0.2">
      <c r="A179" s="19" t="s">
        <v>74</v>
      </c>
      <c r="B179" s="20" t="s">
        <v>163</v>
      </c>
      <c r="C179" s="24" t="s">
        <v>71</v>
      </c>
      <c r="D179" s="24" t="s">
        <v>72</v>
      </c>
      <c r="E179" s="24" t="s">
        <v>89</v>
      </c>
      <c r="F179" s="24" t="s">
        <v>6</v>
      </c>
      <c r="G179" s="65">
        <v>1176210.99</v>
      </c>
      <c r="H179" s="65">
        <v>1176210.99</v>
      </c>
      <c r="I179" s="65">
        <v>1176210.99</v>
      </c>
      <c r="K179" s="36"/>
      <c r="L179" s="36"/>
      <c r="M179" s="36"/>
    </row>
    <row r="180" spans="1:13" ht="13.5" customHeight="1" outlineLevel="2" x14ac:dyDescent="0.2">
      <c r="A180" s="19" t="s">
        <v>49</v>
      </c>
      <c r="B180" s="20" t="s">
        <v>163</v>
      </c>
      <c r="C180" s="24" t="s">
        <v>71</v>
      </c>
      <c r="D180" s="24" t="s">
        <v>90</v>
      </c>
      <c r="E180" s="24" t="s">
        <v>60</v>
      </c>
      <c r="F180" s="24" t="s">
        <v>2</v>
      </c>
      <c r="G180" s="12">
        <f>G181+G186</f>
        <v>3528387.08</v>
      </c>
      <c r="H180" s="12">
        <f>H181+H186</f>
        <v>3528387.08</v>
      </c>
      <c r="I180" s="12">
        <f>I181+I186</f>
        <v>3528387.08</v>
      </c>
      <c r="K180" s="36"/>
      <c r="L180" s="36"/>
      <c r="M180" s="36"/>
    </row>
    <row r="181" spans="1:13" ht="44.25" customHeight="1" outlineLevel="2" x14ac:dyDescent="0.2">
      <c r="A181" s="31" t="s">
        <v>205</v>
      </c>
      <c r="B181" s="20" t="s">
        <v>163</v>
      </c>
      <c r="C181" s="24" t="s">
        <v>71</v>
      </c>
      <c r="D181" s="24" t="s">
        <v>90</v>
      </c>
      <c r="E181" s="24" t="s">
        <v>157</v>
      </c>
      <c r="F181" s="24" t="s">
        <v>2</v>
      </c>
      <c r="G181" s="12">
        <f t="shared" ref="G181:I183" si="45">G182</f>
        <v>3525000</v>
      </c>
      <c r="H181" s="12">
        <f t="shared" si="45"/>
        <v>3525000</v>
      </c>
      <c r="I181" s="12">
        <f t="shared" si="45"/>
        <v>3525000</v>
      </c>
      <c r="K181" s="36"/>
      <c r="L181" s="36"/>
      <c r="M181" s="36"/>
    </row>
    <row r="182" spans="1:13" ht="44.25" customHeight="1" outlineLevel="2" x14ac:dyDescent="0.2">
      <c r="A182" s="31" t="s">
        <v>206</v>
      </c>
      <c r="B182" s="20" t="s">
        <v>163</v>
      </c>
      <c r="C182" s="24" t="s">
        <v>71</v>
      </c>
      <c r="D182" s="24" t="s">
        <v>90</v>
      </c>
      <c r="E182" s="24" t="s">
        <v>158</v>
      </c>
      <c r="F182" s="24" t="s">
        <v>2</v>
      </c>
      <c r="G182" s="12">
        <f t="shared" si="45"/>
        <v>3525000</v>
      </c>
      <c r="H182" s="12">
        <f t="shared" si="45"/>
        <v>3525000</v>
      </c>
      <c r="I182" s="12">
        <f t="shared" si="45"/>
        <v>3525000</v>
      </c>
      <c r="K182" s="36"/>
      <c r="L182" s="36"/>
      <c r="M182" s="36"/>
    </row>
    <row r="183" spans="1:13" ht="25.5" outlineLevel="2" x14ac:dyDescent="0.2">
      <c r="A183" s="26" t="s">
        <v>50</v>
      </c>
      <c r="B183" s="20" t="s">
        <v>163</v>
      </c>
      <c r="C183" s="24" t="s">
        <v>71</v>
      </c>
      <c r="D183" s="24" t="s">
        <v>90</v>
      </c>
      <c r="E183" s="27" t="s">
        <v>159</v>
      </c>
      <c r="F183" s="24" t="s">
        <v>2</v>
      </c>
      <c r="G183" s="12">
        <f t="shared" si="45"/>
        <v>3525000</v>
      </c>
      <c r="H183" s="12">
        <f t="shared" si="45"/>
        <v>3525000</v>
      </c>
      <c r="I183" s="12">
        <f t="shared" si="45"/>
        <v>3525000</v>
      </c>
      <c r="K183" s="36"/>
      <c r="L183" s="36"/>
      <c r="M183" s="36"/>
    </row>
    <row r="184" spans="1:13" outlineLevel="2" x14ac:dyDescent="0.2">
      <c r="A184" s="26" t="s">
        <v>76</v>
      </c>
      <c r="B184" s="20" t="s">
        <v>163</v>
      </c>
      <c r="C184" s="24" t="s">
        <v>71</v>
      </c>
      <c r="D184" s="24" t="s">
        <v>90</v>
      </c>
      <c r="E184" s="27" t="s">
        <v>159</v>
      </c>
      <c r="F184" s="24" t="s">
        <v>77</v>
      </c>
      <c r="G184" s="12">
        <f>G185</f>
        <v>3525000</v>
      </c>
      <c r="H184" s="12">
        <f>H185</f>
        <v>3525000</v>
      </c>
      <c r="I184" s="12">
        <f>I185</f>
        <v>3525000</v>
      </c>
      <c r="M184" s="36"/>
    </row>
    <row r="185" spans="1:13" ht="43.5" customHeight="1" outlineLevel="2" x14ac:dyDescent="0.2">
      <c r="A185" s="19" t="s">
        <v>277</v>
      </c>
      <c r="B185" s="20" t="s">
        <v>163</v>
      </c>
      <c r="C185" s="24" t="s">
        <v>71</v>
      </c>
      <c r="D185" s="24" t="s">
        <v>90</v>
      </c>
      <c r="E185" s="27" t="s">
        <v>159</v>
      </c>
      <c r="F185" s="24" t="s">
        <v>51</v>
      </c>
      <c r="G185" s="65">
        <v>3525000</v>
      </c>
      <c r="H185" s="65">
        <v>3525000</v>
      </c>
      <c r="I185" s="65">
        <v>3525000</v>
      </c>
      <c r="K185" s="69"/>
      <c r="L185" s="36"/>
      <c r="M185" s="36"/>
    </row>
    <row r="186" spans="1:13" ht="31.5" customHeight="1" outlineLevel="2" x14ac:dyDescent="0.2">
      <c r="A186" s="19" t="s">
        <v>4</v>
      </c>
      <c r="B186" s="20" t="s">
        <v>163</v>
      </c>
      <c r="C186" s="24" t="s">
        <v>71</v>
      </c>
      <c r="D186" s="24" t="s">
        <v>90</v>
      </c>
      <c r="E186" s="27" t="s">
        <v>62</v>
      </c>
      <c r="F186" s="24" t="s">
        <v>2</v>
      </c>
      <c r="G186" s="12">
        <f t="shared" ref="G186:I189" si="46">G187</f>
        <v>3387.08</v>
      </c>
      <c r="H186" s="12">
        <f t="shared" si="46"/>
        <v>3387.08</v>
      </c>
      <c r="I186" s="12">
        <f t="shared" si="46"/>
        <v>3387.08</v>
      </c>
      <c r="K186" s="36"/>
      <c r="L186" s="36"/>
      <c r="M186" s="36"/>
    </row>
    <row r="187" spans="1:13" ht="33" customHeight="1" outlineLevel="2" x14ac:dyDescent="0.2">
      <c r="A187" s="19" t="s">
        <v>63</v>
      </c>
      <c r="B187" s="20" t="s">
        <v>163</v>
      </c>
      <c r="C187" s="24" t="s">
        <v>71</v>
      </c>
      <c r="D187" s="24" t="s">
        <v>90</v>
      </c>
      <c r="E187" s="27" t="s">
        <v>64</v>
      </c>
      <c r="F187" s="24" t="s">
        <v>2</v>
      </c>
      <c r="G187" s="12">
        <f t="shared" si="46"/>
        <v>3387.08</v>
      </c>
      <c r="H187" s="12">
        <f t="shared" si="46"/>
        <v>3387.08</v>
      </c>
      <c r="I187" s="12">
        <f t="shared" si="46"/>
        <v>3387.08</v>
      </c>
      <c r="K187" s="36"/>
      <c r="L187" s="36"/>
      <c r="M187" s="36"/>
    </row>
    <row r="188" spans="1:13" ht="79.5" customHeight="1" outlineLevel="2" x14ac:dyDescent="0.2">
      <c r="A188" s="30" t="s">
        <v>207</v>
      </c>
      <c r="B188" s="20" t="s">
        <v>163</v>
      </c>
      <c r="C188" s="24" t="s">
        <v>71</v>
      </c>
      <c r="D188" s="24" t="s">
        <v>90</v>
      </c>
      <c r="E188" s="27" t="s">
        <v>176</v>
      </c>
      <c r="F188" s="24" t="s">
        <v>2</v>
      </c>
      <c r="G188" s="12">
        <f t="shared" si="46"/>
        <v>3387.08</v>
      </c>
      <c r="H188" s="12">
        <f t="shared" si="46"/>
        <v>3387.08</v>
      </c>
      <c r="I188" s="12">
        <f t="shared" si="46"/>
        <v>3387.08</v>
      </c>
      <c r="K188" s="36"/>
      <c r="L188" s="36"/>
      <c r="M188" s="36"/>
    </row>
    <row r="189" spans="1:13" ht="31.5" customHeight="1" outlineLevel="2" x14ac:dyDescent="0.2">
      <c r="A189" s="19" t="s">
        <v>276</v>
      </c>
      <c r="B189" s="20" t="s">
        <v>163</v>
      </c>
      <c r="C189" s="24" t="s">
        <v>71</v>
      </c>
      <c r="D189" s="24" t="s">
        <v>90</v>
      </c>
      <c r="E189" s="27" t="s">
        <v>176</v>
      </c>
      <c r="F189" s="24" t="s">
        <v>73</v>
      </c>
      <c r="G189" s="12">
        <f t="shared" si="46"/>
        <v>3387.08</v>
      </c>
      <c r="H189" s="12">
        <f t="shared" si="46"/>
        <v>3387.08</v>
      </c>
      <c r="I189" s="12">
        <f t="shared" si="46"/>
        <v>3387.08</v>
      </c>
      <c r="K189" s="36"/>
      <c r="L189" s="36"/>
      <c r="M189" s="36"/>
    </row>
    <row r="190" spans="1:13" ht="30.75" customHeight="1" outlineLevel="2" x14ac:dyDescent="0.2">
      <c r="A190" s="19" t="s">
        <v>74</v>
      </c>
      <c r="B190" s="20" t="s">
        <v>163</v>
      </c>
      <c r="C190" s="24" t="s">
        <v>71</v>
      </c>
      <c r="D190" s="24" t="s">
        <v>90</v>
      </c>
      <c r="E190" s="27" t="s">
        <v>176</v>
      </c>
      <c r="F190" s="24" t="s">
        <v>6</v>
      </c>
      <c r="G190" s="65">
        <v>3387.08</v>
      </c>
      <c r="H190" s="65">
        <v>3387.08</v>
      </c>
      <c r="I190" s="65">
        <v>3387.08</v>
      </c>
      <c r="K190" s="36"/>
      <c r="L190" s="36"/>
      <c r="M190" s="36"/>
    </row>
    <row r="191" spans="1:13" ht="18" customHeight="1" outlineLevel="2" x14ac:dyDescent="0.2">
      <c r="A191" s="28" t="s">
        <v>52</v>
      </c>
      <c r="B191" s="20" t="s">
        <v>163</v>
      </c>
      <c r="C191" s="24" t="s">
        <v>71</v>
      </c>
      <c r="D191" s="24" t="s">
        <v>91</v>
      </c>
      <c r="E191" s="24" t="s">
        <v>60</v>
      </c>
      <c r="F191" s="24" t="s">
        <v>2</v>
      </c>
      <c r="G191" s="12">
        <f>G192</f>
        <v>62603826</v>
      </c>
      <c r="H191" s="12">
        <f>H192</f>
        <v>10963230</v>
      </c>
      <c r="I191" s="12">
        <f>I192</f>
        <v>8398171</v>
      </c>
      <c r="K191" s="36"/>
      <c r="L191" s="36"/>
      <c r="M191" s="36"/>
    </row>
    <row r="192" spans="1:13" ht="25.5" outlineLevel="2" x14ac:dyDescent="0.2">
      <c r="A192" s="30" t="s">
        <v>208</v>
      </c>
      <c r="B192" s="20" t="s">
        <v>163</v>
      </c>
      <c r="C192" s="24" t="s">
        <v>71</v>
      </c>
      <c r="D192" s="24" t="s">
        <v>91</v>
      </c>
      <c r="E192" s="24" t="s">
        <v>92</v>
      </c>
      <c r="F192" s="24" t="s">
        <v>2</v>
      </c>
      <c r="G192" s="12">
        <f>G193</f>
        <v>62603826</v>
      </c>
      <c r="H192" s="12">
        <f t="shared" ref="H192:I192" si="47">H193</f>
        <v>10963230</v>
      </c>
      <c r="I192" s="12">
        <f t="shared" si="47"/>
        <v>8398171</v>
      </c>
      <c r="K192" s="36"/>
      <c r="L192" s="36"/>
      <c r="M192" s="36"/>
    </row>
    <row r="193" spans="1:13" ht="25.5" outlineLevel="2" x14ac:dyDescent="0.2">
      <c r="A193" s="30" t="s">
        <v>521</v>
      </c>
      <c r="B193" s="20" t="s">
        <v>163</v>
      </c>
      <c r="C193" s="24" t="s">
        <v>71</v>
      </c>
      <c r="D193" s="24" t="s">
        <v>91</v>
      </c>
      <c r="E193" s="24" t="s">
        <v>522</v>
      </c>
      <c r="F193" s="24" t="s">
        <v>2</v>
      </c>
      <c r="G193" s="12">
        <f>G194+G197+G200</f>
        <v>62603826</v>
      </c>
      <c r="H193" s="12">
        <f>H194+H197+H200</f>
        <v>10963230</v>
      </c>
      <c r="I193" s="12">
        <f>I194+I197+I200</f>
        <v>8398171</v>
      </c>
      <c r="K193" s="36"/>
      <c r="L193" s="36"/>
      <c r="M193" s="36"/>
    </row>
    <row r="194" spans="1:13" ht="25.5" outlineLevel="3" x14ac:dyDescent="0.2">
      <c r="A194" s="19" t="s">
        <v>140</v>
      </c>
      <c r="B194" s="20" t="s">
        <v>163</v>
      </c>
      <c r="C194" s="24" t="s">
        <v>71</v>
      </c>
      <c r="D194" s="24" t="s">
        <v>91</v>
      </c>
      <c r="E194" s="24" t="s">
        <v>93</v>
      </c>
      <c r="F194" s="24" t="s">
        <v>2</v>
      </c>
      <c r="G194" s="12">
        <f>G195</f>
        <v>51655519.640000001</v>
      </c>
      <c r="H194" s="12">
        <f t="shared" ref="H194:I194" si="48">H195</f>
        <v>10963230</v>
      </c>
      <c r="I194" s="12">
        <f t="shared" si="48"/>
        <v>8398171</v>
      </c>
      <c r="K194" s="36"/>
      <c r="L194" s="36"/>
      <c r="M194" s="36"/>
    </row>
    <row r="195" spans="1:13" ht="33" customHeight="1" x14ac:dyDescent="0.2">
      <c r="A195" s="19" t="s">
        <v>276</v>
      </c>
      <c r="B195" s="20" t="s">
        <v>163</v>
      </c>
      <c r="C195" s="24" t="s">
        <v>71</v>
      </c>
      <c r="D195" s="24" t="s">
        <v>91</v>
      </c>
      <c r="E195" s="24" t="s">
        <v>93</v>
      </c>
      <c r="F195" s="24" t="s">
        <v>73</v>
      </c>
      <c r="G195" s="12">
        <f>G196</f>
        <v>51655519.640000001</v>
      </c>
      <c r="H195" s="12">
        <f>H196</f>
        <v>10963230</v>
      </c>
      <c r="I195" s="12">
        <f>I196</f>
        <v>8398171</v>
      </c>
      <c r="K195" s="36"/>
      <c r="L195" s="36"/>
      <c r="M195" s="36"/>
    </row>
    <row r="196" spans="1:13" ht="30.75" customHeight="1" outlineLevel="5" x14ac:dyDescent="0.2">
      <c r="A196" s="19" t="s">
        <v>74</v>
      </c>
      <c r="B196" s="20" t="s">
        <v>163</v>
      </c>
      <c r="C196" s="24" t="s">
        <v>71</v>
      </c>
      <c r="D196" s="24" t="s">
        <v>91</v>
      </c>
      <c r="E196" s="24" t="s">
        <v>93</v>
      </c>
      <c r="F196" s="24" t="s">
        <v>6</v>
      </c>
      <c r="G196" s="92">
        <v>51655519.640000001</v>
      </c>
      <c r="H196" s="65">
        <v>10963230</v>
      </c>
      <c r="I196" s="65">
        <v>8398171</v>
      </c>
      <c r="J196" s="94"/>
      <c r="K196" s="36"/>
      <c r="L196" s="36"/>
      <c r="M196" s="36"/>
    </row>
    <row r="197" spans="1:13" ht="39" customHeight="1" outlineLevel="5" x14ac:dyDescent="0.2">
      <c r="A197" s="19" t="s">
        <v>486</v>
      </c>
      <c r="B197" s="20" t="s">
        <v>163</v>
      </c>
      <c r="C197" s="24" t="s">
        <v>71</v>
      </c>
      <c r="D197" s="24" t="s">
        <v>91</v>
      </c>
      <c r="E197" s="24" t="s">
        <v>485</v>
      </c>
      <c r="F197" s="24" t="s">
        <v>2</v>
      </c>
      <c r="G197" s="78">
        <f>G198</f>
        <v>10000000</v>
      </c>
      <c r="H197" s="78">
        <f t="shared" ref="H197:I198" si="49">H198</f>
        <v>0</v>
      </c>
      <c r="I197" s="78">
        <f t="shared" si="49"/>
        <v>0</v>
      </c>
      <c r="K197" s="36"/>
      <c r="L197" s="36"/>
      <c r="M197" s="36"/>
    </row>
    <row r="198" spans="1:13" ht="30.75" customHeight="1" outlineLevel="5" x14ac:dyDescent="0.2">
      <c r="A198" s="19" t="s">
        <v>276</v>
      </c>
      <c r="B198" s="20" t="s">
        <v>163</v>
      </c>
      <c r="C198" s="24" t="s">
        <v>71</v>
      </c>
      <c r="D198" s="24" t="s">
        <v>91</v>
      </c>
      <c r="E198" s="24" t="s">
        <v>485</v>
      </c>
      <c r="F198" s="24" t="s">
        <v>73</v>
      </c>
      <c r="G198" s="78">
        <f>G199</f>
        <v>10000000</v>
      </c>
      <c r="H198" s="78">
        <f t="shared" si="49"/>
        <v>0</v>
      </c>
      <c r="I198" s="78">
        <f t="shared" si="49"/>
        <v>0</v>
      </c>
      <c r="K198" s="36"/>
      <c r="L198" s="36"/>
      <c r="M198" s="36"/>
    </row>
    <row r="199" spans="1:13" ht="30.75" customHeight="1" outlineLevel="5" x14ac:dyDescent="0.2">
      <c r="A199" s="19" t="s">
        <v>74</v>
      </c>
      <c r="B199" s="20" t="s">
        <v>163</v>
      </c>
      <c r="C199" s="24" t="s">
        <v>71</v>
      </c>
      <c r="D199" s="24" t="s">
        <v>91</v>
      </c>
      <c r="E199" s="24" t="s">
        <v>485</v>
      </c>
      <c r="F199" s="24" t="s">
        <v>6</v>
      </c>
      <c r="G199" s="65">
        <v>10000000</v>
      </c>
      <c r="H199" s="65">
        <v>0</v>
      </c>
      <c r="I199" s="65">
        <v>0</v>
      </c>
      <c r="K199" s="36"/>
      <c r="L199" s="36"/>
      <c r="M199" s="36"/>
    </row>
    <row r="200" spans="1:13" ht="43.5" customHeight="1" outlineLevel="5" x14ac:dyDescent="0.2">
      <c r="A200" s="19" t="s">
        <v>488</v>
      </c>
      <c r="B200" s="20" t="s">
        <v>163</v>
      </c>
      <c r="C200" s="24" t="s">
        <v>71</v>
      </c>
      <c r="D200" s="24" t="s">
        <v>91</v>
      </c>
      <c r="E200" s="24" t="s">
        <v>487</v>
      </c>
      <c r="F200" s="24" t="s">
        <v>2</v>
      </c>
      <c r="G200" s="78">
        <f>G201</f>
        <v>948306.36</v>
      </c>
      <c r="H200" s="78">
        <f t="shared" ref="H200:I200" si="50">H201</f>
        <v>0</v>
      </c>
      <c r="I200" s="78">
        <f t="shared" si="50"/>
        <v>0</v>
      </c>
      <c r="K200" s="36"/>
      <c r="L200" s="36"/>
      <c r="M200" s="36"/>
    </row>
    <row r="201" spans="1:13" ht="30.75" customHeight="1" outlineLevel="5" x14ac:dyDescent="0.2">
      <c r="A201" s="19" t="s">
        <v>276</v>
      </c>
      <c r="B201" s="20" t="s">
        <v>163</v>
      </c>
      <c r="C201" s="24" t="s">
        <v>71</v>
      </c>
      <c r="D201" s="24" t="s">
        <v>91</v>
      </c>
      <c r="E201" s="24" t="s">
        <v>487</v>
      </c>
      <c r="F201" s="24" t="s">
        <v>73</v>
      </c>
      <c r="G201" s="78">
        <f>G202</f>
        <v>948306.36</v>
      </c>
      <c r="H201" s="78">
        <f t="shared" ref="H201:I201" si="51">H202</f>
        <v>0</v>
      </c>
      <c r="I201" s="78">
        <f t="shared" si="51"/>
        <v>0</v>
      </c>
      <c r="K201" s="36"/>
      <c r="L201" s="36"/>
      <c r="M201" s="36"/>
    </row>
    <row r="202" spans="1:13" ht="30.75" customHeight="1" outlineLevel="5" x14ac:dyDescent="0.2">
      <c r="A202" s="19" t="s">
        <v>74</v>
      </c>
      <c r="B202" s="20" t="s">
        <v>163</v>
      </c>
      <c r="C202" s="24" t="s">
        <v>71</v>
      </c>
      <c r="D202" s="24" t="s">
        <v>91</v>
      </c>
      <c r="E202" s="24" t="s">
        <v>487</v>
      </c>
      <c r="F202" s="24" t="s">
        <v>6</v>
      </c>
      <c r="G202" s="65">
        <v>948306.36</v>
      </c>
      <c r="H202" s="65">
        <v>0</v>
      </c>
      <c r="I202" s="65">
        <v>0</v>
      </c>
      <c r="K202" s="36"/>
      <c r="L202" s="36"/>
      <c r="M202" s="36"/>
    </row>
    <row r="203" spans="1:13" ht="21" customHeight="1" outlineLevel="5" x14ac:dyDescent="0.2">
      <c r="A203" s="54" t="s">
        <v>20</v>
      </c>
      <c r="B203" s="53" t="s">
        <v>163</v>
      </c>
      <c r="C203" s="50" t="s">
        <v>71</v>
      </c>
      <c r="D203" s="50" t="s">
        <v>94</v>
      </c>
      <c r="E203" s="50" t="s">
        <v>60</v>
      </c>
      <c r="F203" s="50" t="s">
        <v>2</v>
      </c>
      <c r="G203" s="12">
        <f>G215+G204+G209</f>
        <v>2131000</v>
      </c>
      <c r="H203" s="12">
        <f t="shared" ref="H203:I203" si="52">H215+H204+H209</f>
        <v>50000</v>
      </c>
      <c r="I203" s="12">
        <f t="shared" si="52"/>
        <v>50000</v>
      </c>
      <c r="K203" s="36"/>
      <c r="L203" s="36"/>
      <c r="M203" s="36"/>
    </row>
    <row r="204" spans="1:13" ht="43.5" customHeight="1" outlineLevel="5" x14ac:dyDescent="0.2">
      <c r="A204" s="54" t="s">
        <v>460</v>
      </c>
      <c r="B204" s="53" t="s">
        <v>163</v>
      </c>
      <c r="C204" s="50" t="s">
        <v>71</v>
      </c>
      <c r="D204" s="50" t="s">
        <v>94</v>
      </c>
      <c r="E204" s="50" t="s">
        <v>413</v>
      </c>
      <c r="F204" s="50" t="s">
        <v>2</v>
      </c>
      <c r="G204" s="12">
        <f>G205</f>
        <v>5000</v>
      </c>
      <c r="H204" s="12">
        <f t="shared" ref="H204:I204" si="53">H205</f>
        <v>50000</v>
      </c>
      <c r="I204" s="12">
        <f t="shared" si="53"/>
        <v>50000</v>
      </c>
      <c r="K204" s="36"/>
      <c r="L204" s="36"/>
      <c r="M204" s="36"/>
    </row>
    <row r="205" spans="1:13" ht="45.75" customHeight="1" outlineLevel="5" x14ac:dyDescent="0.2">
      <c r="A205" s="19" t="s">
        <v>519</v>
      </c>
      <c r="B205" s="53" t="s">
        <v>163</v>
      </c>
      <c r="C205" s="50" t="s">
        <v>71</v>
      </c>
      <c r="D205" s="50" t="s">
        <v>94</v>
      </c>
      <c r="E205" s="50" t="s">
        <v>520</v>
      </c>
      <c r="F205" s="50" t="s">
        <v>2</v>
      </c>
      <c r="G205" s="78">
        <f>G206</f>
        <v>5000</v>
      </c>
      <c r="H205" s="78">
        <f t="shared" ref="H205:I205" si="54">H206</f>
        <v>50000</v>
      </c>
      <c r="I205" s="78">
        <f t="shared" si="54"/>
        <v>50000</v>
      </c>
      <c r="K205" s="69"/>
      <c r="L205" s="36"/>
      <c r="M205" s="36"/>
    </row>
    <row r="206" spans="1:13" ht="34.5" customHeight="1" outlineLevel="5" x14ac:dyDescent="0.2">
      <c r="A206" s="62" t="s">
        <v>414</v>
      </c>
      <c r="B206" s="53" t="s">
        <v>163</v>
      </c>
      <c r="C206" s="50" t="s">
        <v>71</v>
      </c>
      <c r="D206" s="50" t="s">
        <v>94</v>
      </c>
      <c r="E206" s="50" t="s">
        <v>496</v>
      </c>
      <c r="F206" s="50" t="s">
        <v>2</v>
      </c>
      <c r="G206" s="78">
        <f>G207</f>
        <v>5000</v>
      </c>
      <c r="H206" s="78">
        <f t="shared" ref="H206:I206" si="55">H207</f>
        <v>50000</v>
      </c>
      <c r="I206" s="78">
        <f t="shared" si="55"/>
        <v>50000</v>
      </c>
      <c r="K206" s="69"/>
      <c r="L206" s="36"/>
      <c r="M206" s="36"/>
    </row>
    <row r="207" spans="1:13" ht="30" customHeight="1" outlineLevel="5" x14ac:dyDescent="0.2">
      <c r="A207" s="19" t="s">
        <v>276</v>
      </c>
      <c r="B207" s="53" t="s">
        <v>163</v>
      </c>
      <c r="C207" s="50" t="s">
        <v>71</v>
      </c>
      <c r="D207" s="50" t="s">
        <v>94</v>
      </c>
      <c r="E207" s="50" t="s">
        <v>496</v>
      </c>
      <c r="F207" s="50" t="s">
        <v>73</v>
      </c>
      <c r="G207" s="78">
        <f>G208</f>
        <v>5000</v>
      </c>
      <c r="H207" s="78">
        <f t="shared" ref="H207:I207" si="56">H208</f>
        <v>50000</v>
      </c>
      <c r="I207" s="78">
        <f t="shared" si="56"/>
        <v>50000</v>
      </c>
      <c r="K207" s="69"/>
      <c r="L207" s="36"/>
      <c r="M207" s="36"/>
    </row>
    <row r="208" spans="1:13" ht="45.75" customHeight="1" outlineLevel="5" x14ac:dyDescent="0.2">
      <c r="A208" s="19" t="s">
        <v>74</v>
      </c>
      <c r="B208" s="53" t="s">
        <v>163</v>
      </c>
      <c r="C208" s="50" t="s">
        <v>71</v>
      </c>
      <c r="D208" s="50" t="s">
        <v>94</v>
      </c>
      <c r="E208" s="50" t="s">
        <v>496</v>
      </c>
      <c r="F208" s="50" t="s">
        <v>6</v>
      </c>
      <c r="G208" s="65">
        <v>5000</v>
      </c>
      <c r="H208" s="65">
        <v>50000</v>
      </c>
      <c r="I208" s="65">
        <v>50000</v>
      </c>
      <c r="K208" s="69"/>
      <c r="L208" s="36"/>
      <c r="M208" s="36"/>
    </row>
    <row r="209" spans="1:13" ht="29.25" customHeight="1" outlineLevel="1" x14ac:dyDescent="0.2">
      <c r="A209" s="28" t="s">
        <v>203</v>
      </c>
      <c r="B209" s="20" t="s">
        <v>163</v>
      </c>
      <c r="C209" s="21" t="s">
        <v>71</v>
      </c>
      <c r="D209" s="21" t="s">
        <v>94</v>
      </c>
      <c r="E209" s="21" t="s">
        <v>138</v>
      </c>
      <c r="F209" s="21" t="s">
        <v>2</v>
      </c>
      <c r="G209" s="12">
        <f t="shared" ref="G209:I210" si="57">G210</f>
        <v>826000</v>
      </c>
      <c r="H209" s="12">
        <f t="shared" si="57"/>
        <v>0</v>
      </c>
      <c r="I209" s="12">
        <f t="shared" si="57"/>
        <v>0</v>
      </c>
      <c r="K209" s="36"/>
      <c r="L209" s="36"/>
      <c r="M209" s="36"/>
    </row>
    <row r="210" spans="1:13" ht="41.25" customHeight="1" outlineLevel="1" x14ac:dyDescent="0.2">
      <c r="A210" s="28" t="s">
        <v>204</v>
      </c>
      <c r="B210" s="20" t="s">
        <v>163</v>
      </c>
      <c r="C210" s="21" t="s">
        <v>71</v>
      </c>
      <c r="D210" s="21" t="s">
        <v>94</v>
      </c>
      <c r="E210" s="21" t="s">
        <v>139</v>
      </c>
      <c r="F210" s="21" t="s">
        <v>2</v>
      </c>
      <c r="G210" s="12">
        <f>G211</f>
        <v>826000</v>
      </c>
      <c r="H210" s="12">
        <f t="shared" si="57"/>
        <v>0</v>
      </c>
      <c r="I210" s="12">
        <f t="shared" si="57"/>
        <v>0</v>
      </c>
      <c r="K210" s="36"/>
      <c r="L210" s="36"/>
      <c r="M210" s="36"/>
    </row>
    <row r="211" spans="1:13" ht="41.25" customHeight="1" outlineLevel="1" x14ac:dyDescent="0.2">
      <c r="A211" s="28" t="s">
        <v>517</v>
      </c>
      <c r="B211" s="20" t="s">
        <v>163</v>
      </c>
      <c r="C211" s="21" t="s">
        <v>71</v>
      </c>
      <c r="D211" s="21" t="s">
        <v>94</v>
      </c>
      <c r="E211" s="21" t="s">
        <v>518</v>
      </c>
      <c r="F211" s="21" t="s">
        <v>2</v>
      </c>
      <c r="G211" s="12">
        <f>G212</f>
        <v>826000</v>
      </c>
      <c r="H211" s="12">
        <f t="shared" ref="H211:I211" si="58">H212</f>
        <v>0</v>
      </c>
      <c r="I211" s="12">
        <f t="shared" si="58"/>
        <v>0</v>
      </c>
      <c r="K211" s="36"/>
      <c r="L211" s="36"/>
      <c r="M211" s="36"/>
    </row>
    <row r="212" spans="1:13" ht="29.25" customHeight="1" outlineLevel="1" x14ac:dyDescent="0.2">
      <c r="A212" s="28" t="s">
        <v>483</v>
      </c>
      <c r="B212" s="20" t="s">
        <v>163</v>
      </c>
      <c r="C212" s="21" t="s">
        <v>71</v>
      </c>
      <c r="D212" s="21" t="s">
        <v>94</v>
      </c>
      <c r="E212" s="21" t="s">
        <v>482</v>
      </c>
      <c r="F212" s="21" t="s">
        <v>2</v>
      </c>
      <c r="G212" s="12">
        <f t="shared" ref="G212:I213" si="59">G213</f>
        <v>826000</v>
      </c>
      <c r="H212" s="12">
        <f t="shared" si="59"/>
        <v>0</v>
      </c>
      <c r="I212" s="12">
        <f t="shared" si="59"/>
        <v>0</v>
      </c>
      <c r="K212" s="36"/>
      <c r="L212" s="36"/>
      <c r="M212" s="36"/>
    </row>
    <row r="213" spans="1:13" ht="29.25" customHeight="1" outlineLevel="1" x14ac:dyDescent="0.2">
      <c r="A213" s="30" t="s">
        <v>150</v>
      </c>
      <c r="B213" s="20" t="s">
        <v>163</v>
      </c>
      <c r="C213" s="21" t="s">
        <v>71</v>
      </c>
      <c r="D213" s="21" t="s">
        <v>94</v>
      </c>
      <c r="E213" s="21" t="s">
        <v>482</v>
      </c>
      <c r="F213" s="21" t="s">
        <v>73</v>
      </c>
      <c r="G213" s="12">
        <f t="shared" si="59"/>
        <v>826000</v>
      </c>
      <c r="H213" s="12">
        <f t="shared" si="59"/>
        <v>0</v>
      </c>
      <c r="I213" s="12">
        <f t="shared" si="59"/>
        <v>0</v>
      </c>
      <c r="K213" s="36"/>
      <c r="L213" s="36"/>
      <c r="M213" s="36"/>
    </row>
    <row r="214" spans="1:13" ht="30" customHeight="1" outlineLevel="3" x14ac:dyDescent="0.2">
      <c r="A214" s="19" t="s">
        <v>74</v>
      </c>
      <c r="B214" s="20" t="s">
        <v>163</v>
      </c>
      <c r="C214" s="21" t="s">
        <v>71</v>
      </c>
      <c r="D214" s="21" t="s">
        <v>94</v>
      </c>
      <c r="E214" s="21" t="s">
        <v>482</v>
      </c>
      <c r="F214" s="21" t="s">
        <v>6</v>
      </c>
      <c r="G214" s="65">
        <v>826000</v>
      </c>
      <c r="H214" s="65">
        <v>0</v>
      </c>
      <c r="I214" s="65">
        <v>0</v>
      </c>
      <c r="K214" s="36"/>
      <c r="L214" s="36"/>
      <c r="M214" s="36"/>
    </row>
    <row r="215" spans="1:13" ht="45.75" customHeight="1" outlineLevel="5" x14ac:dyDescent="0.2">
      <c r="A215" s="19" t="s">
        <v>343</v>
      </c>
      <c r="B215" s="20" t="s">
        <v>163</v>
      </c>
      <c r="C215" s="24" t="s">
        <v>71</v>
      </c>
      <c r="D215" s="24" t="s">
        <v>94</v>
      </c>
      <c r="E215" s="24" t="s">
        <v>340</v>
      </c>
      <c r="F215" s="24" t="s">
        <v>2</v>
      </c>
      <c r="G215" s="12">
        <f t="shared" ref="G215:I219" si="60">G216</f>
        <v>1300000</v>
      </c>
      <c r="H215" s="12">
        <f t="shared" si="60"/>
        <v>0</v>
      </c>
      <c r="I215" s="12">
        <f t="shared" si="60"/>
        <v>0</v>
      </c>
      <c r="K215" s="36"/>
      <c r="L215" s="36"/>
      <c r="M215" s="36"/>
    </row>
    <row r="216" spans="1:13" ht="32.25" customHeight="1" outlineLevel="5" x14ac:dyDescent="0.2">
      <c r="A216" s="19" t="s">
        <v>344</v>
      </c>
      <c r="B216" s="20" t="s">
        <v>163</v>
      </c>
      <c r="C216" s="24" t="s">
        <v>71</v>
      </c>
      <c r="D216" s="24" t="s">
        <v>94</v>
      </c>
      <c r="E216" s="24" t="s">
        <v>341</v>
      </c>
      <c r="F216" s="24" t="s">
        <v>2</v>
      </c>
      <c r="G216" s="12">
        <f>G217</f>
        <v>1300000</v>
      </c>
      <c r="H216" s="12">
        <f t="shared" si="60"/>
        <v>0</v>
      </c>
      <c r="I216" s="12">
        <f t="shared" si="60"/>
        <v>0</v>
      </c>
      <c r="K216" s="36"/>
      <c r="L216" s="36"/>
      <c r="M216" s="36"/>
    </row>
    <row r="217" spans="1:13" ht="45.75" customHeight="1" outlineLevel="5" x14ac:dyDescent="0.2">
      <c r="A217" s="19" t="s">
        <v>515</v>
      </c>
      <c r="B217" s="20" t="s">
        <v>163</v>
      </c>
      <c r="C217" s="24" t="s">
        <v>71</v>
      </c>
      <c r="D217" s="24" t="s">
        <v>94</v>
      </c>
      <c r="E217" s="24" t="s">
        <v>516</v>
      </c>
      <c r="F217" s="24" t="s">
        <v>2</v>
      </c>
      <c r="G217" s="12">
        <f>G218</f>
        <v>1300000</v>
      </c>
      <c r="H217" s="12">
        <f t="shared" ref="H217:I217" si="61">H218</f>
        <v>0</v>
      </c>
      <c r="I217" s="12">
        <f t="shared" si="61"/>
        <v>0</v>
      </c>
      <c r="K217" s="36"/>
      <c r="L217" s="36"/>
      <c r="M217" s="36"/>
    </row>
    <row r="218" spans="1:13" ht="32.25" customHeight="1" outlineLevel="5" x14ac:dyDescent="0.2">
      <c r="A218" s="19" t="s">
        <v>345</v>
      </c>
      <c r="B218" s="20" t="s">
        <v>163</v>
      </c>
      <c r="C218" s="24" t="s">
        <v>71</v>
      </c>
      <c r="D218" s="24" t="s">
        <v>94</v>
      </c>
      <c r="E218" s="24" t="s">
        <v>342</v>
      </c>
      <c r="F218" s="24" t="s">
        <v>2</v>
      </c>
      <c r="G218" s="12">
        <f t="shared" si="60"/>
        <v>1300000</v>
      </c>
      <c r="H218" s="12">
        <f t="shared" si="60"/>
        <v>0</v>
      </c>
      <c r="I218" s="12">
        <f t="shared" si="60"/>
        <v>0</v>
      </c>
      <c r="K218" s="36"/>
      <c r="L218" s="36"/>
      <c r="M218" s="36"/>
    </row>
    <row r="219" spans="1:13" ht="32.25" customHeight="1" outlineLevel="5" x14ac:dyDescent="0.2">
      <c r="A219" s="30" t="s">
        <v>150</v>
      </c>
      <c r="B219" s="20" t="s">
        <v>163</v>
      </c>
      <c r="C219" s="24" t="s">
        <v>71</v>
      </c>
      <c r="D219" s="24" t="s">
        <v>94</v>
      </c>
      <c r="E219" s="24" t="s">
        <v>342</v>
      </c>
      <c r="F219" s="24" t="s">
        <v>73</v>
      </c>
      <c r="G219" s="12">
        <f t="shared" si="60"/>
        <v>1300000</v>
      </c>
      <c r="H219" s="12">
        <f t="shared" si="60"/>
        <v>0</v>
      </c>
      <c r="I219" s="12">
        <f t="shared" si="60"/>
        <v>0</v>
      </c>
      <c r="K219" s="36"/>
      <c r="L219" s="36"/>
      <c r="M219" s="36"/>
    </row>
    <row r="220" spans="1:13" ht="32.25" customHeight="1" outlineLevel="5" x14ac:dyDescent="0.2">
      <c r="A220" s="19" t="s">
        <v>297</v>
      </c>
      <c r="B220" s="20" t="s">
        <v>163</v>
      </c>
      <c r="C220" s="24" t="s">
        <v>71</v>
      </c>
      <c r="D220" s="24" t="s">
        <v>94</v>
      </c>
      <c r="E220" s="24" t="s">
        <v>342</v>
      </c>
      <c r="F220" s="24" t="s">
        <v>6</v>
      </c>
      <c r="G220" s="65">
        <v>1300000</v>
      </c>
      <c r="H220" s="65">
        <v>0</v>
      </c>
      <c r="I220" s="65">
        <v>0</v>
      </c>
      <c r="K220" s="36"/>
      <c r="L220" s="36"/>
      <c r="M220" s="36"/>
    </row>
    <row r="221" spans="1:13" ht="23.25" customHeight="1" outlineLevel="5" x14ac:dyDescent="0.2">
      <c r="A221" s="23" t="s">
        <v>21</v>
      </c>
      <c r="B221" s="20" t="s">
        <v>163</v>
      </c>
      <c r="C221" s="24" t="s">
        <v>72</v>
      </c>
      <c r="D221" s="24" t="s">
        <v>59</v>
      </c>
      <c r="E221" s="24" t="s">
        <v>60</v>
      </c>
      <c r="F221" s="24" t="s">
        <v>2</v>
      </c>
      <c r="G221" s="12">
        <f>G222+G228+G341+G285</f>
        <v>175473957.13</v>
      </c>
      <c r="H221" s="12">
        <f>H222+H228+H341+H285</f>
        <v>24474509.290000003</v>
      </c>
      <c r="I221" s="12">
        <f>I222+I228+I341+I285</f>
        <v>16691586.15</v>
      </c>
      <c r="K221" s="36"/>
      <c r="L221" s="36"/>
      <c r="M221" s="36"/>
    </row>
    <row r="222" spans="1:13" outlineLevel="5" x14ac:dyDescent="0.2">
      <c r="A222" s="23" t="s">
        <v>95</v>
      </c>
      <c r="B222" s="20" t="s">
        <v>163</v>
      </c>
      <c r="C222" s="24" t="s">
        <v>72</v>
      </c>
      <c r="D222" s="24" t="s">
        <v>58</v>
      </c>
      <c r="E222" s="24" t="s">
        <v>60</v>
      </c>
      <c r="F222" s="24" t="s">
        <v>2</v>
      </c>
      <c r="G222" s="12">
        <f t="shared" ref="G222:I226" si="62">G223</f>
        <v>800000</v>
      </c>
      <c r="H222" s="12">
        <f t="shared" si="62"/>
        <v>800000</v>
      </c>
      <c r="I222" s="12">
        <f t="shared" si="62"/>
        <v>800000</v>
      </c>
      <c r="K222" s="36"/>
      <c r="L222" s="36"/>
      <c r="M222" s="36"/>
    </row>
    <row r="223" spans="1:13" ht="25.5" outlineLevel="5" x14ac:dyDescent="0.2">
      <c r="A223" s="28" t="s">
        <v>209</v>
      </c>
      <c r="B223" s="20" t="s">
        <v>163</v>
      </c>
      <c r="C223" s="24" t="s">
        <v>72</v>
      </c>
      <c r="D223" s="24" t="s">
        <v>58</v>
      </c>
      <c r="E223" s="24" t="s">
        <v>138</v>
      </c>
      <c r="F223" s="24" t="s">
        <v>2</v>
      </c>
      <c r="G223" s="12">
        <f t="shared" si="62"/>
        <v>800000</v>
      </c>
      <c r="H223" s="12">
        <f t="shared" si="62"/>
        <v>800000</v>
      </c>
      <c r="I223" s="12">
        <f t="shared" si="62"/>
        <v>800000</v>
      </c>
      <c r="K223" s="36"/>
      <c r="L223" s="36"/>
      <c r="M223" s="36"/>
    </row>
    <row r="224" spans="1:13" ht="25.5" outlineLevel="5" x14ac:dyDescent="0.2">
      <c r="A224" s="28" t="s">
        <v>210</v>
      </c>
      <c r="B224" s="20" t="s">
        <v>163</v>
      </c>
      <c r="C224" s="24" t="s">
        <v>72</v>
      </c>
      <c r="D224" s="24" t="s">
        <v>58</v>
      </c>
      <c r="E224" s="24" t="s">
        <v>151</v>
      </c>
      <c r="F224" s="24" t="s">
        <v>2</v>
      </c>
      <c r="G224" s="12">
        <f t="shared" si="62"/>
        <v>800000</v>
      </c>
      <c r="H224" s="12">
        <f t="shared" si="62"/>
        <v>800000</v>
      </c>
      <c r="I224" s="12">
        <f t="shared" si="62"/>
        <v>800000</v>
      </c>
      <c r="K224" s="36"/>
      <c r="L224" s="36"/>
      <c r="M224" s="36"/>
    </row>
    <row r="225" spans="1:13" ht="25.5" outlineLevel="5" x14ac:dyDescent="0.2">
      <c r="A225" s="30" t="s">
        <v>152</v>
      </c>
      <c r="B225" s="20" t="s">
        <v>163</v>
      </c>
      <c r="C225" s="24" t="s">
        <v>72</v>
      </c>
      <c r="D225" s="24" t="s">
        <v>58</v>
      </c>
      <c r="E225" s="24" t="s">
        <v>141</v>
      </c>
      <c r="F225" s="24" t="s">
        <v>2</v>
      </c>
      <c r="G225" s="12">
        <f t="shared" si="62"/>
        <v>800000</v>
      </c>
      <c r="H225" s="12">
        <f t="shared" si="62"/>
        <v>800000</v>
      </c>
      <c r="I225" s="12">
        <f t="shared" si="62"/>
        <v>800000</v>
      </c>
      <c r="K225" s="36"/>
      <c r="L225" s="36"/>
      <c r="M225" s="36"/>
    </row>
    <row r="226" spans="1:13" ht="30" customHeight="1" outlineLevel="5" x14ac:dyDescent="0.2">
      <c r="A226" s="19" t="s">
        <v>276</v>
      </c>
      <c r="B226" s="20" t="s">
        <v>163</v>
      </c>
      <c r="C226" s="24" t="s">
        <v>72</v>
      </c>
      <c r="D226" s="24" t="s">
        <v>58</v>
      </c>
      <c r="E226" s="24" t="s">
        <v>141</v>
      </c>
      <c r="F226" s="24" t="s">
        <v>73</v>
      </c>
      <c r="G226" s="12">
        <f t="shared" si="62"/>
        <v>800000</v>
      </c>
      <c r="H226" s="12">
        <f t="shared" si="62"/>
        <v>800000</v>
      </c>
      <c r="I226" s="12">
        <f t="shared" si="62"/>
        <v>800000</v>
      </c>
      <c r="K226" s="36"/>
      <c r="L226" s="36"/>
      <c r="M226" s="36"/>
    </row>
    <row r="227" spans="1:13" ht="31.5" customHeight="1" outlineLevel="5" x14ac:dyDescent="0.2">
      <c r="A227" s="19" t="s">
        <v>74</v>
      </c>
      <c r="B227" s="20" t="s">
        <v>163</v>
      </c>
      <c r="C227" s="24" t="s">
        <v>72</v>
      </c>
      <c r="D227" s="24" t="s">
        <v>58</v>
      </c>
      <c r="E227" s="24" t="s">
        <v>141</v>
      </c>
      <c r="F227" s="24" t="s">
        <v>6</v>
      </c>
      <c r="G227" s="65">
        <v>800000</v>
      </c>
      <c r="H227" s="65">
        <v>800000</v>
      </c>
      <c r="I227" s="65">
        <v>800000</v>
      </c>
      <c r="K227" s="70"/>
      <c r="L227" s="36"/>
      <c r="M227" s="36"/>
    </row>
    <row r="228" spans="1:13" outlineLevel="5" x14ac:dyDescent="0.2">
      <c r="A228" s="19" t="s">
        <v>53</v>
      </c>
      <c r="B228" s="20" t="s">
        <v>163</v>
      </c>
      <c r="C228" s="24" t="s">
        <v>72</v>
      </c>
      <c r="D228" s="24" t="s">
        <v>61</v>
      </c>
      <c r="E228" s="24" t="s">
        <v>60</v>
      </c>
      <c r="F228" s="24" t="s">
        <v>2</v>
      </c>
      <c r="G228" s="12">
        <f>G229+G255+G272+G280</f>
        <v>131377717.43000001</v>
      </c>
      <c r="H228" s="12">
        <f t="shared" ref="H228:I228" si="63">H229+H255+H272+H280</f>
        <v>370000</v>
      </c>
      <c r="I228" s="12">
        <f t="shared" si="63"/>
        <v>370000</v>
      </c>
      <c r="K228" s="36"/>
      <c r="L228" s="36"/>
      <c r="M228" s="36"/>
    </row>
    <row r="229" spans="1:13" ht="42" customHeight="1" outlineLevel="5" x14ac:dyDescent="0.2">
      <c r="A229" s="30" t="s">
        <v>211</v>
      </c>
      <c r="B229" s="20" t="s">
        <v>163</v>
      </c>
      <c r="C229" s="24" t="s">
        <v>72</v>
      </c>
      <c r="D229" s="24" t="s">
        <v>61</v>
      </c>
      <c r="E229" s="24" t="s">
        <v>96</v>
      </c>
      <c r="F229" s="24" t="s">
        <v>2</v>
      </c>
      <c r="G229" s="12">
        <f>G230+G248</f>
        <v>72116195.010000005</v>
      </c>
      <c r="H229" s="12">
        <f>H230+H248</f>
        <v>370000</v>
      </c>
      <c r="I229" s="12">
        <f>I230+I248</f>
        <v>370000</v>
      </c>
      <c r="K229" s="36"/>
      <c r="L229" s="36"/>
      <c r="M229" s="36"/>
    </row>
    <row r="230" spans="1:13" ht="45" customHeight="1" outlineLevel="5" x14ac:dyDescent="0.2">
      <c r="A230" s="30" t="s">
        <v>212</v>
      </c>
      <c r="B230" s="20" t="s">
        <v>163</v>
      </c>
      <c r="C230" s="24" t="s">
        <v>72</v>
      </c>
      <c r="D230" s="24" t="s">
        <v>61</v>
      </c>
      <c r="E230" s="24" t="s">
        <v>97</v>
      </c>
      <c r="F230" s="24" t="s">
        <v>2</v>
      </c>
      <c r="G230" s="12">
        <f>G231+G244</f>
        <v>68539845.219999999</v>
      </c>
      <c r="H230" s="12">
        <f>H231+H244</f>
        <v>370000</v>
      </c>
      <c r="I230" s="12">
        <f>I231+I244</f>
        <v>370000</v>
      </c>
      <c r="K230" s="36"/>
      <c r="L230" s="36"/>
      <c r="M230" s="36"/>
    </row>
    <row r="231" spans="1:13" ht="45" customHeight="1" outlineLevel="5" x14ac:dyDescent="0.2">
      <c r="A231" s="30" t="s">
        <v>513</v>
      </c>
      <c r="B231" s="20" t="s">
        <v>163</v>
      </c>
      <c r="C231" s="24" t="s">
        <v>72</v>
      </c>
      <c r="D231" s="24" t="s">
        <v>61</v>
      </c>
      <c r="E231" s="24" t="s">
        <v>514</v>
      </c>
      <c r="F231" s="24" t="s">
        <v>2</v>
      </c>
      <c r="G231" s="12">
        <f>G232+G238+G241+G235</f>
        <v>62769551.579999998</v>
      </c>
      <c r="H231" s="12">
        <f t="shared" ref="H231:I231" si="64">H232+H238+H241+H235</f>
        <v>370000</v>
      </c>
      <c r="I231" s="12">
        <f t="shared" si="64"/>
        <v>370000</v>
      </c>
      <c r="K231" s="36"/>
      <c r="L231" s="36"/>
      <c r="M231" s="36"/>
    </row>
    <row r="232" spans="1:13" ht="56.25" customHeight="1" outlineLevel="5" x14ac:dyDescent="0.2">
      <c r="A232" s="30" t="s">
        <v>497</v>
      </c>
      <c r="B232" s="20" t="s">
        <v>163</v>
      </c>
      <c r="C232" s="24" t="s">
        <v>72</v>
      </c>
      <c r="D232" s="24" t="s">
        <v>61</v>
      </c>
      <c r="E232" s="24" t="s">
        <v>506</v>
      </c>
      <c r="F232" s="24" t="s">
        <v>2</v>
      </c>
      <c r="G232" s="12">
        <f>G233</f>
        <v>18625699.68</v>
      </c>
      <c r="H232" s="12">
        <f t="shared" ref="H232:I232" si="65">H233</f>
        <v>0</v>
      </c>
      <c r="I232" s="12">
        <f t="shared" si="65"/>
        <v>0</v>
      </c>
      <c r="K232" s="36"/>
      <c r="L232" s="36"/>
      <c r="M232" s="36"/>
    </row>
    <row r="233" spans="1:13" ht="45" customHeight="1" outlineLevel="5" x14ac:dyDescent="0.2">
      <c r="A233" s="19" t="s">
        <v>276</v>
      </c>
      <c r="B233" s="20" t="s">
        <v>163</v>
      </c>
      <c r="C233" s="24" t="s">
        <v>72</v>
      </c>
      <c r="D233" s="24" t="s">
        <v>61</v>
      </c>
      <c r="E233" s="24" t="s">
        <v>506</v>
      </c>
      <c r="F233" s="24" t="s">
        <v>73</v>
      </c>
      <c r="G233" s="12">
        <f>G234</f>
        <v>18625699.68</v>
      </c>
      <c r="H233" s="12">
        <f t="shared" ref="H233:I233" si="66">H234</f>
        <v>0</v>
      </c>
      <c r="I233" s="12">
        <f t="shared" si="66"/>
        <v>0</v>
      </c>
      <c r="K233" s="36"/>
      <c r="L233" s="36"/>
      <c r="M233" s="36"/>
    </row>
    <row r="234" spans="1:13" ht="45" customHeight="1" outlineLevel="5" x14ac:dyDescent="0.2">
      <c r="A234" s="19" t="s">
        <v>74</v>
      </c>
      <c r="B234" s="20" t="s">
        <v>163</v>
      </c>
      <c r="C234" s="24" t="s">
        <v>72</v>
      </c>
      <c r="D234" s="24" t="s">
        <v>61</v>
      </c>
      <c r="E234" s="24" t="s">
        <v>506</v>
      </c>
      <c r="F234" s="24" t="s">
        <v>6</v>
      </c>
      <c r="G234" s="92">
        <v>18625699.68</v>
      </c>
      <c r="H234" s="65">
        <v>0</v>
      </c>
      <c r="I234" s="65">
        <v>0</v>
      </c>
      <c r="J234" s="94"/>
      <c r="K234" s="36"/>
      <c r="L234" s="36"/>
      <c r="M234" s="36"/>
    </row>
    <row r="235" spans="1:13" ht="53.25" customHeight="1" outlineLevel="5" x14ac:dyDescent="0.2">
      <c r="A235" s="30" t="s">
        <v>532</v>
      </c>
      <c r="B235" s="20" t="s">
        <v>163</v>
      </c>
      <c r="C235" s="24" t="s">
        <v>72</v>
      </c>
      <c r="D235" s="24" t="s">
        <v>61</v>
      </c>
      <c r="E235" s="24" t="s">
        <v>531</v>
      </c>
      <c r="F235" s="24" t="s">
        <v>2</v>
      </c>
      <c r="G235" s="78">
        <f>G236</f>
        <v>576052.57999999996</v>
      </c>
      <c r="H235" s="78">
        <f t="shared" ref="H235:I235" si="67">H236</f>
        <v>0</v>
      </c>
      <c r="I235" s="78">
        <f t="shared" si="67"/>
        <v>0</v>
      </c>
      <c r="K235" s="36"/>
      <c r="L235" s="36"/>
      <c r="M235" s="36"/>
    </row>
    <row r="236" spans="1:13" ht="45" customHeight="1" outlineLevel="5" x14ac:dyDescent="0.2">
      <c r="A236" s="19" t="s">
        <v>276</v>
      </c>
      <c r="B236" s="20" t="s">
        <v>163</v>
      </c>
      <c r="C236" s="24" t="s">
        <v>72</v>
      </c>
      <c r="D236" s="24" t="s">
        <v>61</v>
      </c>
      <c r="E236" s="24" t="s">
        <v>531</v>
      </c>
      <c r="F236" s="24" t="s">
        <v>73</v>
      </c>
      <c r="G236" s="78">
        <f>G237</f>
        <v>576052.57999999996</v>
      </c>
      <c r="H236" s="78">
        <f t="shared" ref="H236:I236" si="68">H237</f>
        <v>0</v>
      </c>
      <c r="I236" s="78">
        <f t="shared" si="68"/>
        <v>0</v>
      </c>
      <c r="K236" s="36"/>
      <c r="L236" s="36"/>
      <c r="M236" s="36"/>
    </row>
    <row r="237" spans="1:13" ht="45" customHeight="1" outlineLevel="5" x14ac:dyDescent="0.2">
      <c r="A237" s="19" t="s">
        <v>74</v>
      </c>
      <c r="B237" s="20" t="s">
        <v>163</v>
      </c>
      <c r="C237" s="24" t="s">
        <v>72</v>
      </c>
      <c r="D237" s="24" t="s">
        <v>61</v>
      </c>
      <c r="E237" s="24" t="s">
        <v>531</v>
      </c>
      <c r="F237" s="24" t="s">
        <v>6</v>
      </c>
      <c r="G237" s="92">
        <v>576052.57999999996</v>
      </c>
      <c r="H237" s="65">
        <v>0</v>
      </c>
      <c r="I237" s="65">
        <v>0</v>
      </c>
      <c r="J237" s="94"/>
      <c r="K237" s="36"/>
      <c r="L237" s="36"/>
      <c r="M237" s="36"/>
    </row>
    <row r="238" spans="1:13" ht="20.25" customHeight="1" outlineLevel="1" x14ac:dyDescent="0.2">
      <c r="A238" s="54" t="s">
        <v>365</v>
      </c>
      <c r="B238" s="53" t="s">
        <v>163</v>
      </c>
      <c r="C238" s="50" t="s">
        <v>72</v>
      </c>
      <c r="D238" s="50" t="s">
        <v>61</v>
      </c>
      <c r="E238" s="50" t="s">
        <v>142</v>
      </c>
      <c r="F238" s="50" t="s">
        <v>2</v>
      </c>
      <c r="G238" s="12">
        <f>G239</f>
        <v>42947799.32</v>
      </c>
      <c r="H238" s="12">
        <f t="shared" ref="H238:I238" si="69">H239</f>
        <v>0</v>
      </c>
      <c r="I238" s="12">
        <f t="shared" si="69"/>
        <v>0</v>
      </c>
      <c r="K238" s="36"/>
      <c r="L238" s="36"/>
      <c r="M238" s="36"/>
    </row>
    <row r="239" spans="1:13" ht="36.75" customHeight="1" outlineLevel="5" x14ac:dyDescent="0.2">
      <c r="A239" s="51" t="s">
        <v>276</v>
      </c>
      <c r="B239" s="53" t="s">
        <v>163</v>
      </c>
      <c r="C239" s="50" t="s">
        <v>72</v>
      </c>
      <c r="D239" s="50" t="s">
        <v>61</v>
      </c>
      <c r="E239" s="50" t="s">
        <v>142</v>
      </c>
      <c r="F239" s="50" t="s">
        <v>73</v>
      </c>
      <c r="G239" s="12">
        <f>G240</f>
        <v>42947799.32</v>
      </c>
      <c r="H239" s="12">
        <f>H240</f>
        <v>0</v>
      </c>
      <c r="I239" s="12">
        <f>I240</f>
        <v>0</v>
      </c>
      <c r="K239" s="36"/>
      <c r="L239" s="36"/>
      <c r="M239" s="36"/>
    </row>
    <row r="240" spans="1:13" ht="32.25" customHeight="1" outlineLevel="5" x14ac:dyDescent="0.2">
      <c r="A240" s="51" t="s">
        <v>74</v>
      </c>
      <c r="B240" s="53" t="s">
        <v>163</v>
      </c>
      <c r="C240" s="50" t="s">
        <v>72</v>
      </c>
      <c r="D240" s="50" t="s">
        <v>61</v>
      </c>
      <c r="E240" s="50" t="s">
        <v>142</v>
      </c>
      <c r="F240" s="50" t="s">
        <v>6</v>
      </c>
      <c r="G240" s="92">
        <v>42947799.32</v>
      </c>
      <c r="H240" s="65">
        <v>0</v>
      </c>
      <c r="I240" s="65">
        <v>0</v>
      </c>
      <c r="J240" s="94"/>
      <c r="K240" s="36"/>
      <c r="L240" s="36"/>
      <c r="M240" s="36"/>
    </row>
    <row r="241" spans="1:13" ht="32.25" customHeight="1" outlineLevel="5" x14ac:dyDescent="0.2">
      <c r="A241" s="51" t="s">
        <v>353</v>
      </c>
      <c r="B241" s="53" t="s">
        <v>163</v>
      </c>
      <c r="C241" s="50" t="s">
        <v>72</v>
      </c>
      <c r="D241" s="50" t="s">
        <v>61</v>
      </c>
      <c r="E241" s="50" t="s">
        <v>256</v>
      </c>
      <c r="F241" s="50" t="s">
        <v>2</v>
      </c>
      <c r="G241" s="12">
        <f t="shared" ref="G241:I242" si="70">G242</f>
        <v>620000</v>
      </c>
      <c r="H241" s="12">
        <f t="shared" si="70"/>
        <v>370000</v>
      </c>
      <c r="I241" s="12">
        <f t="shared" si="70"/>
        <v>370000</v>
      </c>
      <c r="K241" s="36"/>
      <c r="L241" s="36"/>
      <c r="M241" s="36"/>
    </row>
    <row r="242" spans="1:13" ht="32.25" customHeight="1" outlineLevel="5" x14ac:dyDescent="0.2">
      <c r="A242" s="51" t="s">
        <v>276</v>
      </c>
      <c r="B242" s="53" t="s">
        <v>163</v>
      </c>
      <c r="C242" s="50" t="s">
        <v>72</v>
      </c>
      <c r="D242" s="50" t="s">
        <v>61</v>
      </c>
      <c r="E242" s="50" t="s">
        <v>256</v>
      </c>
      <c r="F242" s="50" t="s">
        <v>73</v>
      </c>
      <c r="G242" s="12">
        <f t="shared" si="70"/>
        <v>620000</v>
      </c>
      <c r="H242" s="12">
        <f t="shared" si="70"/>
        <v>370000</v>
      </c>
      <c r="I242" s="12">
        <f t="shared" si="70"/>
        <v>370000</v>
      </c>
      <c r="K242" s="36"/>
      <c r="L242" s="36"/>
      <c r="M242" s="36"/>
    </row>
    <row r="243" spans="1:13" ht="32.25" customHeight="1" outlineLevel="5" x14ac:dyDescent="0.2">
      <c r="A243" s="51" t="s">
        <v>74</v>
      </c>
      <c r="B243" s="53" t="s">
        <v>163</v>
      </c>
      <c r="C243" s="50" t="s">
        <v>72</v>
      </c>
      <c r="D243" s="50" t="s">
        <v>61</v>
      </c>
      <c r="E243" s="50" t="s">
        <v>256</v>
      </c>
      <c r="F243" s="50" t="s">
        <v>6</v>
      </c>
      <c r="G243" s="92">
        <v>620000</v>
      </c>
      <c r="H243" s="65">
        <v>370000</v>
      </c>
      <c r="I243" s="65">
        <v>370000</v>
      </c>
      <c r="J243" s="94"/>
      <c r="K243" s="69"/>
      <c r="L243" s="36"/>
      <c r="M243" s="36"/>
    </row>
    <row r="244" spans="1:13" ht="27" customHeight="1" outlineLevel="5" x14ac:dyDescent="0.2">
      <c r="A244" s="30" t="s">
        <v>355</v>
      </c>
      <c r="B244" s="20" t="s">
        <v>163</v>
      </c>
      <c r="C244" s="24" t="s">
        <v>72</v>
      </c>
      <c r="D244" s="24" t="s">
        <v>61</v>
      </c>
      <c r="E244" s="24" t="s">
        <v>356</v>
      </c>
      <c r="F244" s="24" t="s">
        <v>2</v>
      </c>
      <c r="G244" s="12">
        <f t="shared" ref="G244:I246" si="71">G245</f>
        <v>5770293.6399999997</v>
      </c>
      <c r="H244" s="12">
        <f t="shared" si="71"/>
        <v>0</v>
      </c>
      <c r="I244" s="12">
        <f t="shared" si="71"/>
        <v>0</v>
      </c>
      <c r="J244" s="99"/>
      <c r="K244" s="45"/>
      <c r="L244" s="45"/>
      <c r="M244" s="36"/>
    </row>
    <row r="245" spans="1:13" ht="32.25" customHeight="1" outlineLevel="5" x14ac:dyDescent="0.2">
      <c r="A245" s="30" t="s">
        <v>262</v>
      </c>
      <c r="B245" s="20" t="s">
        <v>163</v>
      </c>
      <c r="C245" s="24" t="s">
        <v>72</v>
      </c>
      <c r="D245" s="24" t="s">
        <v>61</v>
      </c>
      <c r="E245" s="24" t="s">
        <v>364</v>
      </c>
      <c r="F245" s="24" t="s">
        <v>2</v>
      </c>
      <c r="G245" s="12">
        <f t="shared" si="71"/>
        <v>5770293.6399999997</v>
      </c>
      <c r="H245" s="12">
        <f t="shared" si="71"/>
        <v>0</v>
      </c>
      <c r="I245" s="12">
        <f t="shared" si="71"/>
        <v>0</v>
      </c>
      <c r="J245" s="99"/>
      <c r="K245" s="45"/>
      <c r="L245" s="45"/>
      <c r="M245" s="36"/>
    </row>
    <row r="246" spans="1:13" ht="32.25" customHeight="1" outlineLevel="5" x14ac:dyDescent="0.2">
      <c r="A246" s="30" t="s">
        <v>278</v>
      </c>
      <c r="B246" s="20" t="s">
        <v>163</v>
      </c>
      <c r="C246" s="24" t="s">
        <v>72</v>
      </c>
      <c r="D246" s="24" t="s">
        <v>61</v>
      </c>
      <c r="E246" s="24" t="s">
        <v>364</v>
      </c>
      <c r="F246" s="24" t="s">
        <v>173</v>
      </c>
      <c r="G246" s="12">
        <f t="shared" si="71"/>
        <v>5770293.6399999997</v>
      </c>
      <c r="H246" s="12">
        <f t="shared" si="71"/>
        <v>0</v>
      </c>
      <c r="I246" s="12">
        <f t="shared" si="71"/>
        <v>0</v>
      </c>
      <c r="J246" s="99"/>
      <c r="K246" s="45"/>
      <c r="L246" s="45"/>
      <c r="M246" s="36"/>
    </row>
    <row r="247" spans="1:13" ht="24.75" customHeight="1" outlineLevel="5" x14ac:dyDescent="0.2">
      <c r="A247" s="30" t="s">
        <v>174</v>
      </c>
      <c r="B247" s="20" t="s">
        <v>163</v>
      </c>
      <c r="C247" s="24" t="s">
        <v>72</v>
      </c>
      <c r="D247" s="24" t="s">
        <v>61</v>
      </c>
      <c r="E247" s="24" t="s">
        <v>364</v>
      </c>
      <c r="F247" s="24" t="s">
        <v>175</v>
      </c>
      <c r="G247" s="92">
        <v>5770293.6399999997</v>
      </c>
      <c r="H247" s="65">
        <v>0</v>
      </c>
      <c r="I247" s="65">
        <v>0</v>
      </c>
      <c r="J247" s="103"/>
      <c r="K247" s="45"/>
      <c r="L247" s="45"/>
      <c r="M247" s="36"/>
    </row>
    <row r="248" spans="1:13" ht="48.75" customHeight="1" outlineLevel="2" x14ac:dyDescent="0.2">
      <c r="A248" s="30" t="s">
        <v>230</v>
      </c>
      <c r="B248" s="20" t="s">
        <v>163</v>
      </c>
      <c r="C248" s="24" t="s">
        <v>72</v>
      </c>
      <c r="D248" s="24" t="s">
        <v>61</v>
      </c>
      <c r="E248" s="24" t="s">
        <v>143</v>
      </c>
      <c r="F248" s="24" t="s">
        <v>2</v>
      </c>
      <c r="G248" s="12">
        <f>G252+G249</f>
        <v>3576349.79</v>
      </c>
      <c r="H248" s="12">
        <f>H252+H249</f>
        <v>0</v>
      </c>
      <c r="I248" s="12">
        <f>I252+I249</f>
        <v>0</v>
      </c>
      <c r="K248" s="36"/>
      <c r="L248" s="36"/>
      <c r="M248" s="36"/>
    </row>
    <row r="249" spans="1:13" ht="37.5" customHeight="1" outlineLevel="2" x14ac:dyDescent="0.2">
      <c r="A249" s="30" t="s">
        <v>263</v>
      </c>
      <c r="B249" s="20" t="s">
        <v>163</v>
      </c>
      <c r="C249" s="24" t="s">
        <v>72</v>
      </c>
      <c r="D249" s="24" t="s">
        <v>61</v>
      </c>
      <c r="E249" s="24" t="s">
        <v>264</v>
      </c>
      <c r="F249" s="24" t="s">
        <v>2</v>
      </c>
      <c r="G249" s="12">
        <f t="shared" ref="G249:I250" si="72">G250</f>
        <v>3469059.3</v>
      </c>
      <c r="H249" s="12">
        <f t="shared" si="72"/>
        <v>0</v>
      </c>
      <c r="I249" s="12">
        <f t="shared" si="72"/>
        <v>0</v>
      </c>
      <c r="K249" s="36"/>
      <c r="L249" s="36"/>
      <c r="M249" s="36"/>
    </row>
    <row r="250" spans="1:13" ht="24.75" customHeight="1" outlineLevel="2" x14ac:dyDescent="0.2">
      <c r="A250" s="30" t="s">
        <v>76</v>
      </c>
      <c r="B250" s="20" t="s">
        <v>163</v>
      </c>
      <c r="C250" s="24" t="s">
        <v>72</v>
      </c>
      <c r="D250" s="24" t="s">
        <v>61</v>
      </c>
      <c r="E250" s="24" t="s">
        <v>264</v>
      </c>
      <c r="F250" s="24" t="s">
        <v>77</v>
      </c>
      <c r="G250" s="12">
        <f t="shared" si="72"/>
        <v>3469059.3</v>
      </c>
      <c r="H250" s="12">
        <f t="shared" si="72"/>
        <v>0</v>
      </c>
      <c r="I250" s="12">
        <f t="shared" si="72"/>
        <v>0</v>
      </c>
      <c r="K250" s="36"/>
      <c r="L250" s="36"/>
      <c r="M250" s="36"/>
    </row>
    <row r="251" spans="1:13" ht="51.75" customHeight="1" outlineLevel="2" x14ac:dyDescent="0.2">
      <c r="A251" s="30" t="s">
        <v>277</v>
      </c>
      <c r="B251" s="20" t="s">
        <v>163</v>
      </c>
      <c r="C251" s="24" t="s">
        <v>72</v>
      </c>
      <c r="D251" s="24" t="s">
        <v>61</v>
      </c>
      <c r="E251" s="24" t="s">
        <v>264</v>
      </c>
      <c r="F251" s="24" t="s">
        <v>51</v>
      </c>
      <c r="G251" s="92">
        <v>3469059.3</v>
      </c>
      <c r="H251" s="65">
        <v>0</v>
      </c>
      <c r="I251" s="65">
        <v>0</v>
      </c>
      <c r="J251" s="94"/>
      <c r="K251" s="36"/>
      <c r="L251" s="36"/>
      <c r="M251" s="36"/>
    </row>
    <row r="252" spans="1:13" ht="36" customHeight="1" outlineLevel="2" x14ac:dyDescent="0.2">
      <c r="A252" s="30" t="s">
        <v>234</v>
      </c>
      <c r="B252" s="20" t="s">
        <v>163</v>
      </c>
      <c r="C252" s="24" t="s">
        <v>72</v>
      </c>
      <c r="D252" s="24" t="s">
        <v>61</v>
      </c>
      <c r="E252" s="24" t="s">
        <v>199</v>
      </c>
      <c r="F252" s="24" t="s">
        <v>2</v>
      </c>
      <c r="G252" s="12">
        <f t="shared" ref="G252:I253" si="73">G253</f>
        <v>107290.49</v>
      </c>
      <c r="H252" s="12">
        <f t="shared" si="73"/>
        <v>0</v>
      </c>
      <c r="I252" s="12">
        <f t="shared" si="73"/>
        <v>0</v>
      </c>
      <c r="K252" s="36"/>
      <c r="L252" s="36"/>
      <c r="M252" s="36"/>
    </row>
    <row r="253" spans="1:13" ht="26.25" customHeight="1" outlineLevel="2" x14ac:dyDescent="0.2">
      <c r="A253" s="30" t="s">
        <v>76</v>
      </c>
      <c r="B253" s="20" t="s">
        <v>163</v>
      </c>
      <c r="C253" s="24" t="s">
        <v>72</v>
      </c>
      <c r="D253" s="24" t="s">
        <v>61</v>
      </c>
      <c r="E253" s="24" t="s">
        <v>199</v>
      </c>
      <c r="F253" s="24" t="s">
        <v>77</v>
      </c>
      <c r="G253" s="12">
        <f t="shared" si="73"/>
        <v>107290.49</v>
      </c>
      <c r="H253" s="12">
        <f t="shared" si="73"/>
        <v>0</v>
      </c>
      <c r="I253" s="12">
        <f t="shared" si="73"/>
        <v>0</v>
      </c>
      <c r="K253" s="36"/>
      <c r="L253" s="36"/>
      <c r="M253" s="36"/>
    </row>
    <row r="254" spans="1:13" ht="53.25" customHeight="1" outlineLevel="2" x14ac:dyDescent="0.2">
      <c r="A254" s="30" t="s">
        <v>277</v>
      </c>
      <c r="B254" s="20" t="s">
        <v>163</v>
      </c>
      <c r="C254" s="24" t="s">
        <v>72</v>
      </c>
      <c r="D254" s="24" t="s">
        <v>61</v>
      </c>
      <c r="E254" s="24" t="s">
        <v>199</v>
      </c>
      <c r="F254" s="24" t="s">
        <v>51</v>
      </c>
      <c r="G254" s="92">
        <v>107290.49</v>
      </c>
      <c r="H254" s="65">
        <v>0</v>
      </c>
      <c r="I254" s="65">
        <v>0</v>
      </c>
      <c r="J254" s="103"/>
      <c r="K254" s="45"/>
      <c r="L254" s="45"/>
      <c r="M254" s="36"/>
    </row>
    <row r="255" spans="1:13" ht="48.75" customHeight="1" outlineLevel="2" x14ac:dyDescent="0.2">
      <c r="A255" s="30" t="s">
        <v>213</v>
      </c>
      <c r="B255" s="20" t="s">
        <v>163</v>
      </c>
      <c r="C255" s="21" t="s">
        <v>72</v>
      </c>
      <c r="D255" s="21" t="s">
        <v>61</v>
      </c>
      <c r="E255" s="24" t="s">
        <v>214</v>
      </c>
      <c r="F255" s="24" t="s">
        <v>2</v>
      </c>
      <c r="G255" s="12">
        <f>G256</f>
        <v>25976376</v>
      </c>
      <c r="H255" s="12">
        <f t="shared" ref="H255:I255" si="74">H256</f>
        <v>0</v>
      </c>
      <c r="I255" s="12">
        <f t="shared" si="74"/>
        <v>0</v>
      </c>
      <c r="K255" s="36"/>
      <c r="L255" s="36"/>
      <c r="M255" s="36"/>
    </row>
    <row r="256" spans="1:13" ht="48.75" customHeight="1" outlineLevel="2" x14ac:dyDescent="0.2">
      <c r="A256" s="30" t="s">
        <v>511</v>
      </c>
      <c r="B256" s="20" t="s">
        <v>163</v>
      </c>
      <c r="C256" s="21" t="s">
        <v>72</v>
      </c>
      <c r="D256" s="21" t="s">
        <v>61</v>
      </c>
      <c r="E256" s="24" t="s">
        <v>512</v>
      </c>
      <c r="F256" s="24" t="s">
        <v>2</v>
      </c>
      <c r="G256" s="12">
        <f>G257+G263+G266+G269+G260</f>
        <v>25976376</v>
      </c>
      <c r="H256" s="12">
        <f t="shared" ref="H256:I256" si="75">H257+H263+H266+H269+H260</f>
        <v>0</v>
      </c>
      <c r="I256" s="12">
        <f t="shared" si="75"/>
        <v>0</v>
      </c>
      <c r="K256" s="36"/>
      <c r="L256" s="36"/>
      <c r="M256" s="36"/>
    </row>
    <row r="257" spans="1:13" ht="55.5" customHeight="1" outlineLevel="2" x14ac:dyDescent="0.2">
      <c r="A257" s="30" t="s">
        <v>499</v>
      </c>
      <c r="B257" s="20" t="s">
        <v>163</v>
      </c>
      <c r="C257" s="21" t="s">
        <v>72</v>
      </c>
      <c r="D257" s="21" t="s">
        <v>61</v>
      </c>
      <c r="E257" s="24" t="s">
        <v>498</v>
      </c>
      <c r="F257" s="24" t="s">
        <v>2</v>
      </c>
      <c r="G257" s="12">
        <f>G258</f>
        <v>5216100.32</v>
      </c>
      <c r="H257" s="12">
        <f t="shared" ref="H257:I257" si="76">H258</f>
        <v>0</v>
      </c>
      <c r="I257" s="12">
        <f t="shared" si="76"/>
        <v>0</v>
      </c>
      <c r="K257" s="36"/>
      <c r="L257" s="36"/>
      <c r="M257" s="36"/>
    </row>
    <row r="258" spans="1:13" ht="48.75" customHeight="1" outlineLevel="2" x14ac:dyDescent="0.2">
      <c r="A258" s="30" t="s">
        <v>150</v>
      </c>
      <c r="B258" s="20" t="s">
        <v>163</v>
      </c>
      <c r="C258" s="21" t="s">
        <v>72</v>
      </c>
      <c r="D258" s="21" t="s">
        <v>61</v>
      </c>
      <c r="E258" s="24" t="s">
        <v>498</v>
      </c>
      <c r="F258" s="24" t="s">
        <v>73</v>
      </c>
      <c r="G258" s="12">
        <f>G259</f>
        <v>5216100.32</v>
      </c>
      <c r="H258" s="12">
        <f t="shared" ref="H258:I258" si="77">H259</f>
        <v>0</v>
      </c>
      <c r="I258" s="12">
        <f t="shared" si="77"/>
        <v>0</v>
      </c>
      <c r="K258" s="36"/>
      <c r="L258" s="36"/>
      <c r="M258" s="36"/>
    </row>
    <row r="259" spans="1:13" ht="44.25" customHeight="1" outlineLevel="2" x14ac:dyDescent="0.2">
      <c r="A259" s="30" t="s">
        <v>74</v>
      </c>
      <c r="B259" s="20" t="s">
        <v>163</v>
      </c>
      <c r="C259" s="21" t="s">
        <v>72</v>
      </c>
      <c r="D259" s="21" t="s">
        <v>61</v>
      </c>
      <c r="E259" s="24" t="s">
        <v>498</v>
      </c>
      <c r="F259" s="24" t="s">
        <v>6</v>
      </c>
      <c r="G259" s="92">
        <v>5216100.32</v>
      </c>
      <c r="H259" s="65">
        <v>0</v>
      </c>
      <c r="I259" s="65">
        <v>0</v>
      </c>
      <c r="J259" s="94"/>
      <c r="K259" s="36"/>
      <c r="L259" s="36"/>
      <c r="M259" s="36"/>
    </row>
    <row r="260" spans="1:13" ht="57" customHeight="1" outlineLevel="2" x14ac:dyDescent="0.2">
      <c r="A260" s="30" t="s">
        <v>536</v>
      </c>
      <c r="B260" s="20" t="s">
        <v>163</v>
      </c>
      <c r="C260" s="21" t="s">
        <v>72</v>
      </c>
      <c r="D260" s="21" t="s">
        <v>61</v>
      </c>
      <c r="E260" s="24" t="s">
        <v>535</v>
      </c>
      <c r="F260" s="24" t="s">
        <v>2</v>
      </c>
      <c r="G260" s="78">
        <f>G261</f>
        <v>4204479.68</v>
      </c>
      <c r="H260" s="78">
        <f t="shared" ref="H260:I260" si="78">H261</f>
        <v>0</v>
      </c>
      <c r="I260" s="78">
        <f t="shared" si="78"/>
        <v>0</v>
      </c>
      <c r="K260" s="36"/>
      <c r="L260" s="36"/>
      <c r="M260" s="36"/>
    </row>
    <row r="261" spans="1:13" ht="44.25" customHeight="1" outlineLevel="2" x14ac:dyDescent="0.2">
      <c r="A261" s="30" t="s">
        <v>150</v>
      </c>
      <c r="B261" s="20" t="s">
        <v>163</v>
      </c>
      <c r="C261" s="21" t="s">
        <v>72</v>
      </c>
      <c r="D261" s="21" t="s">
        <v>61</v>
      </c>
      <c r="E261" s="24" t="s">
        <v>535</v>
      </c>
      <c r="F261" s="24" t="s">
        <v>73</v>
      </c>
      <c r="G261" s="78">
        <f>G262</f>
        <v>4204479.68</v>
      </c>
      <c r="H261" s="78">
        <f t="shared" ref="H261:I261" si="79">H262</f>
        <v>0</v>
      </c>
      <c r="I261" s="78">
        <f t="shared" si="79"/>
        <v>0</v>
      </c>
      <c r="K261" s="36"/>
      <c r="L261" s="36"/>
      <c r="M261" s="36"/>
    </row>
    <row r="262" spans="1:13" ht="44.25" customHeight="1" outlineLevel="2" x14ac:dyDescent="0.2">
      <c r="A262" s="30" t="s">
        <v>74</v>
      </c>
      <c r="B262" s="20" t="s">
        <v>163</v>
      </c>
      <c r="C262" s="21" t="s">
        <v>72</v>
      </c>
      <c r="D262" s="21" t="s">
        <v>61</v>
      </c>
      <c r="E262" s="24" t="s">
        <v>535</v>
      </c>
      <c r="F262" s="24" t="s">
        <v>6</v>
      </c>
      <c r="G262" s="92">
        <v>4204479.68</v>
      </c>
      <c r="H262" s="65">
        <v>0</v>
      </c>
      <c r="I262" s="65">
        <v>0</v>
      </c>
      <c r="J262" s="94"/>
      <c r="K262" s="36"/>
      <c r="L262" s="36"/>
      <c r="M262" s="36"/>
    </row>
    <row r="263" spans="1:13" ht="51.75" customHeight="1" outlineLevel="2" x14ac:dyDescent="0.2">
      <c r="A263" s="30" t="s">
        <v>286</v>
      </c>
      <c r="B263" s="20" t="s">
        <v>163</v>
      </c>
      <c r="C263" s="21" t="s">
        <v>72</v>
      </c>
      <c r="D263" s="21" t="s">
        <v>61</v>
      </c>
      <c r="E263" s="24" t="s">
        <v>287</v>
      </c>
      <c r="F263" s="24" t="s">
        <v>2</v>
      </c>
      <c r="G263" s="12">
        <f t="shared" ref="G263:I264" si="80">G264</f>
        <v>1279146</v>
      </c>
      <c r="H263" s="12">
        <f t="shared" si="80"/>
        <v>0</v>
      </c>
      <c r="I263" s="12">
        <f t="shared" si="80"/>
        <v>0</v>
      </c>
      <c r="K263" s="36"/>
      <c r="L263" s="36"/>
      <c r="M263" s="36"/>
    </row>
    <row r="264" spans="1:13" ht="36.75" customHeight="1" outlineLevel="2" x14ac:dyDescent="0.2">
      <c r="A264" s="30" t="s">
        <v>150</v>
      </c>
      <c r="B264" s="20" t="s">
        <v>163</v>
      </c>
      <c r="C264" s="21" t="s">
        <v>72</v>
      </c>
      <c r="D264" s="21" t="s">
        <v>61</v>
      </c>
      <c r="E264" s="24" t="s">
        <v>287</v>
      </c>
      <c r="F264" s="24" t="s">
        <v>73</v>
      </c>
      <c r="G264" s="12">
        <f t="shared" si="80"/>
        <v>1279146</v>
      </c>
      <c r="H264" s="12">
        <f t="shared" si="80"/>
        <v>0</v>
      </c>
      <c r="I264" s="12">
        <f t="shared" si="80"/>
        <v>0</v>
      </c>
      <c r="K264" s="36"/>
      <c r="L264" s="36"/>
      <c r="M264" s="36"/>
    </row>
    <row r="265" spans="1:13" ht="31.5" customHeight="1" outlineLevel="2" x14ac:dyDescent="0.2">
      <c r="A265" s="30" t="s">
        <v>74</v>
      </c>
      <c r="B265" s="20" t="s">
        <v>163</v>
      </c>
      <c r="C265" s="21" t="s">
        <v>72</v>
      </c>
      <c r="D265" s="21" t="s">
        <v>61</v>
      </c>
      <c r="E265" s="24" t="s">
        <v>287</v>
      </c>
      <c r="F265" s="24" t="s">
        <v>6</v>
      </c>
      <c r="G265" s="92">
        <v>1279146</v>
      </c>
      <c r="H265" s="65">
        <v>0</v>
      </c>
      <c r="I265" s="65">
        <v>0</v>
      </c>
      <c r="J265" s="94"/>
      <c r="K265" s="36"/>
      <c r="L265" s="36"/>
      <c r="M265" s="36"/>
    </row>
    <row r="266" spans="1:13" ht="51.75" customHeight="1" outlineLevel="2" x14ac:dyDescent="0.2">
      <c r="A266" s="29" t="s">
        <v>447</v>
      </c>
      <c r="B266" s="20" t="s">
        <v>163</v>
      </c>
      <c r="C266" s="21" t="s">
        <v>72</v>
      </c>
      <c r="D266" s="21" t="s">
        <v>61</v>
      </c>
      <c r="E266" s="24" t="s">
        <v>446</v>
      </c>
      <c r="F266" s="24" t="s">
        <v>2</v>
      </c>
      <c r="G266" s="12">
        <f t="shared" ref="G266:G267" si="81">G267</f>
        <v>14818350.5</v>
      </c>
      <c r="H266" s="12">
        <f t="shared" ref="H266:H267" si="82">H267</f>
        <v>0</v>
      </c>
      <c r="I266" s="12">
        <f t="shared" ref="I266:I267" si="83">I267</f>
        <v>0</v>
      </c>
      <c r="K266" s="36"/>
      <c r="L266" s="36"/>
      <c r="M266" s="36"/>
    </row>
    <row r="267" spans="1:13" ht="36.75" customHeight="1" outlineLevel="2" x14ac:dyDescent="0.2">
      <c r="A267" s="30" t="s">
        <v>150</v>
      </c>
      <c r="B267" s="20" t="s">
        <v>163</v>
      </c>
      <c r="C267" s="21" t="s">
        <v>72</v>
      </c>
      <c r="D267" s="21" t="s">
        <v>61</v>
      </c>
      <c r="E267" s="24" t="s">
        <v>446</v>
      </c>
      <c r="F267" s="24" t="s">
        <v>73</v>
      </c>
      <c r="G267" s="12">
        <f t="shared" si="81"/>
        <v>14818350.5</v>
      </c>
      <c r="H267" s="12">
        <f t="shared" si="82"/>
        <v>0</v>
      </c>
      <c r="I267" s="12">
        <f t="shared" si="83"/>
        <v>0</v>
      </c>
      <c r="K267" s="36"/>
      <c r="L267" s="36"/>
      <c r="M267" s="36"/>
    </row>
    <row r="268" spans="1:13" ht="31.5" customHeight="1" outlineLevel="2" x14ac:dyDescent="0.2">
      <c r="A268" s="30" t="s">
        <v>74</v>
      </c>
      <c r="B268" s="20" t="s">
        <v>163</v>
      </c>
      <c r="C268" s="21" t="s">
        <v>72</v>
      </c>
      <c r="D268" s="21" t="s">
        <v>61</v>
      </c>
      <c r="E268" s="24" t="s">
        <v>446</v>
      </c>
      <c r="F268" s="24" t="s">
        <v>6</v>
      </c>
      <c r="G268" s="65">
        <v>14818350.5</v>
      </c>
      <c r="H268" s="65">
        <v>0</v>
      </c>
      <c r="I268" s="65">
        <v>0</v>
      </c>
      <c r="K268" s="36"/>
      <c r="L268" s="36"/>
      <c r="M268" s="36"/>
    </row>
    <row r="269" spans="1:13" ht="51.75" customHeight="1" outlineLevel="2" x14ac:dyDescent="0.2">
      <c r="A269" s="30" t="s">
        <v>433</v>
      </c>
      <c r="B269" s="20" t="s">
        <v>163</v>
      </c>
      <c r="C269" s="21" t="s">
        <v>72</v>
      </c>
      <c r="D269" s="21" t="s">
        <v>61</v>
      </c>
      <c r="E269" s="24" t="s">
        <v>432</v>
      </c>
      <c r="F269" s="24" t="s">
        <v>2</v>
      </c>
      <c r="G269" s="12">
        <f t="shared" ref="G269:I270" si="84">G270</f>
        <v>458299.5</v>
      </c>
      <c r="H269" s="12">
        <f t="shared" si="84"/>
        <v>0</v>
      </c>
      <c r="I269" s="12">
        <f t="shared" si="84"/>
        <v>0</v>
      </c>
      <c r="K269" s="36"/>
      <c r="L269" s="36"/>
      <c r="M269" s="36"/>
    </row>
    <row r="270" spans="1:13" ht="36.75" customHeight="1" outlineLevel="2" x14ac:dyDescent="0.2">
      <c r="A270" s="30" t="s">
        <v>150</v>
      </c>
      <c r="B270" s="20" t="s">
        <v>163</v>
      </c>
      <c r="C270" s="21" t="s">
        <v>72</v>
      </c>
      <c r="D270" s="21" t="s">
        <v>61</v>
      </c>
      <c r="E270" s="24" t="s">
        <v>432</v>
      </c>
      <c r="F270" s="24" t="s">
        <v>73</v>
      </c>
      <c r="G270" s="12">
        <f t="shared" si="84"/>
        <v>458299.5</v>
      </c>
      <c r="H270" s="12">
        <f t="shared" si="84"/>
        <v>0</v>
      </c>
      <c r="I270" s="12">
        <f t="shared" si="84"/>
        <v>0</v>
      </c>
      <c r="K270" s="36"/>
      <c r="L270" s="36"/>
      <c r="M270" s="36"/>
    </row>
    <row r="271" spans="1:13" ht="31.5" customHeight="1" outlineLevel="2" x14ac:dyDescent="0.2">
      <c r="A271" s="30" t="s">
        <v>74</v>
      </c>
      <c r="B271" s="20" t="s">
        <v>163</v>
      </c>
      <c r="C271" s="21" t="s">
        <v>72</v>
      </c>
      <c r="D271" s="21" t="s">
        <v>61</v>
      </c>
      <c r="E271" s="24" t="s">
        <v>432</v>
      </c>
      <c r="F271" s="24" t="s">
        <v>6</v>
      </c>
      <c r="G271" s="92">
        <v>458299.5</v>
      </c>
      <c r="H271" s="65">
        <v>0</v>
      </c>
      <c r="I271" s="65">
        <v>0</v>
      </c>
      <c r="J271" s="94"/>
      <c r="K271" s="36"/>
      <c r="L271" s="36"/>
      <c r="M271" s="36"/>
    </row>
    <row r="272" spans="1:13" ht="38.25" outlineLevel="2" x14ac:dyDescent="0.2">
      <c r="A272" s="26" t="s">
        <v>415</v>
      </c>
      <c r="B272" s="20" t="s">
        <v>163</v>
      </c>
      <c r="C272" s="21" t="s">
        <v>72</v>
      </c>
      <c r="D272" s="21" t="s">
        <v>61</v>
      </c>
      <c r="E272" s="24" t="s">
        <v>416</v>
      </c>
      <c r="F272" s="24" t="s">
        <v>2</v>
      </c>
      <c r="G272" s="12">
        <f t="shared" ref="G272:I278" si="85">G273</f>
        <v>1193949.22</v>
      </c>
      <c r="H272" s="12">
        <f t="shared" si="85"/>
        <v>0</v>
      </c>
      <c r="I272" s="12">
        <f t="shared" si="85"/>
        <v>0</v>
      </c>
      <c r="K272" s="36"/>
      <c r="L272" s="36"/>
      <c r="M272" s="36"/>
    </row>
    <row r="273" spans="1:13" ht="33.75" customHeight="1" outlineLevel="3" x14ac:dyDescent="0.2">
      <c r="A273" s="26" t="s">
        <v>502</v>
      </c>
      <c r="B273" s="20" t="s">
        <v>163</v>
      </c>
      <c r="C273" s="21" t="s">
        <v>72</v>
      </c>
      <c r="D273" s="21" t="s">
        <v>61</v>
      </c>
      <c r="E273" s="24" t="s">
        <v>501</v>
      </c>
      <c r="F273" s="24" t="s">
        <v>2</v>
      </c>
      <c r="G273" s="12">
        <f>G277+G274</f>
        <v>1193949.22</v>
      </c>
      <c r="H273" s="12">
        <f>H277</f>
        <v>0</v>
      </c>
      <c r="I273" s="12">
        <f>I277</f>
        <v>0</v>
      </c>
      <c r="K273" s="36"/>
      <c r="L273" s="36"/>
      <c r="M273" s="36"/>
    </row>
    <row r="274" spans="1:13" ht="22.5" customHeight="1" outlineLevel="3" x14ac:dyDescent="0.2">
      <c r="A274" s="26" t="s">
        <v>420</v>
      </c>
      <c r="B274" s="20" t="s">
        <v>163</v>
      </c>
      <c r="C274" s="21" t="s">
        <v>72</v>
      </c>
      <c r="D274" s="21" t="s">
        <v>61</v>
      </c>
      <c r="E274" s="24" t="s">
        <v>417</v>
      </c>
      <c r="F274" s="24" t="s">
        <v>2</v>
      </c>
      <c r="G274" s="12">
        <f>G275</f>
        <v>443966.14</v>
      </c>
      <c r="H274" s="12">
        <f t="shared" ref="H274:I274" si="86">H275</f>
        <v>0</v>
      </c>
      <c r="I274" s="12">
        <f t="shared" si="86"/>
        <v>0</v>
      </c>
      <c r="K274" s="36"/>
      <c r="L274" s="36"/>
      <c r="M274" s="36"/>
    </row>
    <row r="275" spans="1:13" ht="33.75" customHeight="1" outlineLevel="3" x14ac:dyDescent="0.2">
      <c r="A275" s="30" t="s">
        <v>150</v>
      </c>
      <c r="B275" s="20" t="s">
        <v>163</v>
      </c>
      <c r="C275" s="21" t="s">
        <v>72</v>
      </c>
      <c r="D275" s="21" t="s">
        <v>61</v>
      </c>
      <c r="E275" s="24" t="s">
        <v>417</v>
      </c>
      <c r="F275" s="24" t="s">
        <v>73</v>
      </c>
      <c r="G275" s="12">
        <f>G276</f>
        <v>443966.14</v>
      </c>
      <c r="H275" s="12">
        <f t="shared" ref="H275:I275" si="87">H276</f>
        <v>0</v>
      </c>
      <c r="I275" s="12">
        <f t="shared" si="87"/>
        <v>0</v>
      </c>
      <c r="K275" s="36"/>
      <c r="L275" s="36"/>
      <c r="M275" s="36"/>
    </row>
    <row r="276" spans="1:13" ht="33.75" customHeight="1" outlineLevel="3" x14ac:dyDescent="0.2">
      <c r="A276" s="30" t="s">
        <v>74</v>
      </c>
      <c r="B276" s="20" t="s">
        <v>163</v>
      </c>
      <c r="C276" s="21" t="s">
        <v>72</v>
      </c>
      <c r="D276" s="21" t="s">
        <v>61</v>
      </c>
      <c r="E276" s="24" t="s">
        <v>417</v>
      </c>
      <c r="F276" s="24" t="s">
        <v>6</v>
      </c>
      <c r="G276" s="65">
        <v>443966.14</v>
      </c>
      <c r="H276" s="65">
        <v>0</v>
      </c>
      <c r="I276" s="65">
        <v>0</v>
      </c>
      <c r="K276" s="36"/>
      <c r="L276" s="36"/>
      <c r="M276" s="36"/>
    </row>
    <row r="277" spans="1:13" ht="42" customHeight="1" outlineLevel="5" x14ac:dyDescent="0.2">
      <c r="A277" s="28" t="s">
        <v>500</v>
      </c>
      <c r="B277" s="20" t="s">
        <v>163</v>
      </c>
      <c r="C277" s="21" t="s">
        <v>72</v>
      </c>
      <c r="D277" s="21" t="s">
        <v>61</v>
      </c>
      <c r="E277" s="24" t="s">
        <v>503</v>
      </c>
      <c r="F277" s="24" t="s">
        <v>2</v>
      </c>
      <c r="G277" s="12">
        <f t="shared" si="85"/>
        <v>749983.08</v>
      </c>
      <c r="H277" s="12">
        <f t="shared" si="85"/>
        <v>0</v>
      </c>
      <c r="I277" s="12">
        <f t="shared" si="85"/>
        <v>0</v>
      </c>
      <c r="K277" s="36"/>
      <c r="L277" s="36"/>
      <c r="M277" s="36"/>
    </row>
    <row r="278" spans="1:13" ht="34.5" customHeight="1" outlineLevel="2" x14ac:dyDescent="0.2">
      <c r="A278" s="30" t="s">
        <v>150</v>
      </c>
      <c r="B278" s="20" t="s">
        <v>163</v>
      </c>
      <c r="C278" s="21" t="s">
        <v>72</v>
      </c>
      <c r="D278" s="21" t="s">
        <v>61</v>
      </c>
      <c r="E278" s="24" t="s">
        <v>503</v>
      </c>
      <c r="F278" s="24" t="s">
        <v>73</v>
      </c>
      <c r="G278" s="12">
        <f t="shared" si="85"/>
        <v>749983.08</v>
      </c>
      <c r="H278" s="12">
        <f t="shared" si="85"/>
        <v>0</v>
      </c>
      <c r="I278" s="12">
        <f t="shared" si="85"/>
        <v>0</v>
      </c>
      <c r="K278" s="36"/>
      <c r="L278" s="36"/>
      <c r="M278" s="36"/>
    </row>
    <row r="279" spans="1:13" ht="32.25" customHeight="1" outlineLevel="5" x14ac:dyDescent="0.2">
      <c r="A279" s="30" t="s">
        <v>74</v>
      </c>
      <c r="B279" s="20" t="s">
        <v>163</v>
      </c>
      <c r="C279" s="21" t="s">
        <v>72</v>
      </c>
      <c r="D279" s="21" t="s">
        <v>61</v>
      </c>
      <c r="E279" s="24" t="s">
        <v>503</v>
      </c>
      <c r="F279" s="24" t="s">
        <v>6</v>
      </c>
      <c r="G279" s="65">
        <v>749983.08</v>
      </c>
      <c r="H279" s="65">
        <v>0</v>
      </c>
      <c r="I279" s="65">
        <v>0</v>
      </c>
      <c r="K279" s="36"/>
      <c r="L279" s="36"/>
      <c r="M279" s="36"/>
    </row>
    <row r="280" spans="1:13" ht="32.25" customHeight="1" outlineLevel="5" x14ac:dyDescent="0.2">
      <c r="A280" s="22" t="s">
        <v>4</v>
      </c>
      <c r="B280" s="20" t="s">
        <v>163</v>
      </c>
      <c r="C280" s="21" t="s">
        <v>72</v>
      </c>
      <c r="D280" s="21" t="s">
        <v>61</v>
      </c>
      <c r="E280" s="24" t="s">
        <v>62</v>
      </c>
      <c r="F280" s="24" t="s">
        <v>2</v>
      </c>
      <c r="G280" s="78">
        <f>G281</f>
        <v>32091197.199999999</v>
      </c>
      <c r="H280" s="78">
        <f t="shared" ref="H280:I280" si="88">H281</f>
        <v>0</v>
      </c>
      <c r="I280" s="78">
        <f t="shared" si="88"/>
        <v>0</v>
      </c>
      <c r="K280" s="36"/>
      <c r="L280" s="36"/>
      <c r="M280" s="36"/>
    </row>
    <row r="281" spans="1:13" ht="32.25" customHeight="1" outlineLevel="5" x14ac:dyDescent="0.2">
      <c r="A281" s="22" t="s">
        <v>63</v>
      </c>
      <c r="B281" s="20" t="s">
        <v>163</v>
      </c>
      <c r="C281" s="21" t="s">
        <v>72</v>
      </c>
      <c r="D281" s="21" t="s">
        <v>61</v>
      </c>
      <c r="E281" s="24" t="s">
        <v>64</v>
      </c>
      <c r="F281" s="24" t="s">
        <v>2</v>
      </c>
      <c r="G281" s="78">
        <f>G282</f>
        <v>32091197.199999999</v>
      </c>
      <c r="H281" s="78">
        <f t="shared" ref="H281:I281" si="89">H282</f>
        <v>0</v>
      </c>
      <c r="I281" s="78">
        <f t="shared" si="89"/>
        <v>0</v>
      </c>
      <c r="K281" s="36"/>
      <c r="L281" s="36"/>
      <c r="M281" s="36"/>
    </row>
    <row r="282" spans="1:13" ht="43.5" customHeight="1" outlineLevel="5" x14ac:dyDescent="0.2">
      <c r="A282" s="30" t="s">
        <v>534</v>
      </c>
      <c r="B282" s="20" t="s">
        <v>163</v>
      </c>
      <c r="C282" s="21" t="s">
        <v>72</v>
      </c>
      <c r="D282" s="21" t="s">
        <v>61</v>
      </c>
      <c r="E282" s="24" t="s">
        <v>533</v>
      </c>
      <c r="F282" s="24" t="s">
        <v>2</v>
      </c>
      <c r="G282" s="78">
        <f>G283</f>
        <v>32091197.199999999</v>
      </c>
      <c r="H282" s="78">
        <f t="shared" ref="H282:I282" si="90">H283</f>
        <v>0</v>
      </c>
      <c r="I282" s="78">
        <f t="shared" si="90"/>
        <v>0</v>
      </c>
      <c r="K282" s="36"/>
      <c r="L282" s="36"/>
      <c r="M282" s="36"/>
    </row>
    <row r="283" spans="1:13" ht="32.25" customHeight="1" outlineLevel="5" x14ac:dyDescent="0.2">
      <c r="A283" s="30" t="s">
        <v>150</v>
      </c>
      <c r="B283" s="20" t="s">
        <v>163</v>
      </c>
      <c r="C283" s="21" t="s">
        <v>72</v>
      </c>
      <c r="D283" s="21" t="s">
        <v>61</v>
      </c>
      <c r="E283" s="24" t="s">
        <v>533</v>
      </c>
      <c r="F283" s="24" t="s">
        <v>73</v>
      </c>
      <c r="G283" s="78">
        <f>G284</f>
        <v>32091197.199999999</v>
      </c>
      <c r="H283" s="78">
        <f t="shared" ref="H283:I283" si="91">H284</f>
        <v>0</v>
      </c>
      <c r="I283" s="78">
        <f t="shared" si="91"/>
        <v>0</v>
      </c>
      <c r="K283" s="36"/>
      <c r="L283" s="36"/>
      <c r="M283" s="36"/>
    </row>
    <row r="284" spans="1:13" ht="32.25" customHeight="1" outlineLevel="5" x14ac:dyDescent="0.2">
      <c r="A284" s="30" t="s">
        <v>74</v>
      </c>
      <c r="B284" s="20" t="s">
        <v>163</v>
      </c>
      <c r="C284" s="21" t="s">
        <v>72</v>
      </c>
      <c r="D284" s="21" t="s">
        <v>61</v>
      </c>
      <c r="E284" s="24" t="s">
        <v>533</v>
      </c>
      <c r="F284" s="24" t="s">
        <v>6</v>
      </c>
      <c r="G284" s="65">
        <v>32091197.199999999</v>
      </c>
      <c r="H284" s="65">
        <v>0</v>
      </c>
      <c r="I284" s="65">
        <v>0</v>
      </c>
      <c r="K284" s="36"/>
      <c r="L284" s="36"/>
      <c r="M284" s="36"/>
    </row>
    <row r="285" spans="1:13" ht="30.75" customHeight="1" outlineLevel="2" x14ac:dyDescent="0.2">
      <c r="A285" s="28" t="s">
        <v>135</v>
      </c>
      <c r="B285" s="20" t="s">
        <v>163</v>
      </c>
      <c r="C285" s="21" t="s">
        <v>72</v>
      </c>
      <c r="D285" s="21" t="s">
        <v>68</v>
      </c>
      <c r="E285" s="24" t="s">
        <v>60</v>
      </c>
      <c r="F285" s="24" t="s">
        <v>2</v>
      </c>
      <c r="G285" s="12">
        <f>G286+G321+G336</f>
        <v>43279855.719999991</v>
      </c>
      <c r="H285" s="12">
        <f t="shared" ref="H285:I285" si="92">H286+H321+H336</f>
        <v>23287570.420000002</v>
      </c>
      <c r="I285" s="12">
        <f t="shared" si="92"/>
        <v>15503969.73</v>
      </c>
      <c r="K285" s="36"/>
      <c r="L285" s="36"/>
      <c r="M285" s="36"/>
    </row>
    <row r="286" spans="1:13" ht="30.75" customHeight="1" outlineLevel="2" x14ac:dyDescent="0.2">
      <c r="A286" s="23" t="s">
        <v>215</v>
      </c>
      <c r="B286" s="20" t="s">
        <v>163</v>
      </c>
      <c r="C286" s="21" t="s">
        <v>72</v>
      </c>
      <c r="D286" s="21" t="s">
        <v>68</v>
      </c>
      <c r="E286" s="24" t="s">
        <v>219</v>
      </c>
      <c r="F286" s="24" t="s">
        <v>2</v>
      </c>
      <c r="G286" s="12">
        <f>G287</f>
        <v>27352842.549999997</v>
      </c>
      <c r="H286" s="12">
        <f t="shared" ref="H286:I286" si="93">H287</f>
        <v>1350000</v>
      </c>
      <c r="I286" s="12">
        <f t="shared" si="93"/>
        <v>1350000</v>
      </c>
      <c r="K286" s="36"/>
      <c r="L286" s="36"/>
      <c r="M286" s="36"/>
    </row>
    <row r="287" spans="1:13" ht="30.75" customHeight="1" outlineLevel="2" x14ac:dyDescent="0.2">
      <c r="A287" s="30" t="s">
        <v>507</v>
      </c>
      <c r="B287" s="20" t="s">
        <v>163</v>
      </c>
      <c r="C287" s="21" t="s">
        <v>72</v>
      </c>
      <c r="D287" s="21" t="s">
        <v>68</v>
      </c>
      <c r="E287" s="24" t="s">
        <v>508</v>
      </c>
      <c r="F287" s="24" t="s">
        <v>2</v>
      </c>
      <c r="G287" s="12">
        <f>G288+G297+G319+G291+G300+G303+G306+G309+G312+G315+G294</f>
        <v>27352842.549999997</v>
      </c>
      <c r="H287" s="12">
        <f t="shared" ref="H287:I287" si="94">H289+H298+H319+H292+H301+H304+H307+H310+H313+H316</f>
        <v>1350000</v>
      </c>
      <c r="I287" s="12">
        <f t="shared" si="94"/>
        <v>1350000</v>
      </c>
      <c r="K287" s="36"/>
      <c r="L287" s="36"/>
      <c r="M287" s="36"/>
    </row>
    <row r="288" spans="1:13" ht="24" customHeight="1" outlineLevel="2" x14ac:dyDescent="0.2">
      <c r="A288" s="19" t="s">
        <v>216</v>
      </c>
      <c r="B288" s="20" t="s">
        <v>163</v>
      </c>
      <c r="C288" s="21" t="s">
        <v>72</v>
      </c>
      <c r="D288" s="21" t="s">
        <v>68</v>
      </c>
      <c r="E288" s="24" t="s">
        <v>220</v>
      </c>
      <c r="F288" s="24" t="s">
        <v>2</v>
      </c>
      <c r="G288" s="12">
        <f t="shared" ref="G288:I289" si="95">G289</f>
        <v>1030000</v>
      </c>
      <c r="H288" s="12">
        <f t="shared" si="95"/>
        <v>0</v>
      </c>
      <c r="I288" s="12">
        <f t="shared" si="95"/>
        <v>0</v>
      </c>
      <c r="M288" s="36"/>
    </row>
    <row r="289" spans="1:13" ht="30.75" customHeight="1" outlineLevel="2" x14ac:dyDescent="0.2">
      <c r="A289" s="30" t="s">
        <v>276</v>
      </c>
      <c r="B289" s="20" t="s">
        <v>163</v>
      </c>
      <c r="C289" s="21" t="s">
        <v>72</v>
      </c>
      <c r="D289" s="21" t="s">
        <v>68</v>
      </c>
      <c r="E289" s="24" t="s">
        <v>220</v>
      </c>
      <c r="F289" s="24" t="s">
        <v>73</v>
      </c>
      <c r="G289" s="12">
        <f t="shared" si="95"/>
        <v>1030000</v>
      </c>
      <c r="H289" s="12">
        <f t="shared" si="95"/>
        <v>0</v>
      </c>
      <c r="I289" s="12">
        <f t="shared" si="95"/>
        <v>0</v>
      </c>
      <c r="K289" s="36"/>
      <c r="L289" s="36"/>
      <c r="M289" s="36"/>
    </row>
    <row r="290" spans="1:13" ht="30.75" customHeight="1" outlineLevel="2" x14ac:dyDescent="0.2">
      <c r="A290" s="19" t="s">
        <v>74</v>
      </c>
      <c r="B290" s="20" t="s">
        <v>163</v>
      </c>
      <c r="C290" s="21" t="s">
        <v>72</v>
      </c>
      <c r="D290" s="21" t="s">
        <v>68</v>
      </c>
      <c r="E290" s="24" t="s">
        <v>220</v>
      </c>
      <c r="F290" s="24" t="s">
        <v>6</v>
      </c>
      <c r="G290" s="92">
        <v>1030000</v>
      </c>
      <c r="H290" s="65">
        <v>0</v>
      </c>
      <c r="I290" s="65">
        <v>0</v>
      </c>
      <c r="J290" s="94"/>
      <c r="K290" s="36"/>
      <c r="L290" s="36"/>
      <c r="M290" s="36"/>
    </row>
    <row r="291" spans="1:13" ht="30.75" customHeight="1" outlineLevel="2" x14ac:dyDescent="0.2">
      <c r="A291" s="28" t="s">
        <v>368</v>
      </c>
      <c r="B291" s="20" t="s">
        <v>163</v>
      </c>
      <c r="C291" s="21" t="s">
        <v>72</v>
      </c>
      <c r="D291" s="21" t="s">
        <v>68</v>
      </c>
      <c r="E291" s="24" t="s">
        <v>369</v>
      </c>
      <c r="F291" s="24" t="s">
        <v>2</v>
      </c>
      <c r="G291" s="12">
        <f t="shared" ref="G291:I292" si="96">G292</f>
        <v>380000</v>
      </c>
      <c r="H291" s="12">
        <f t="shared" si="96"/>
        <v>0</v>
      </c>
      <c r="I291" s="12">
        <f t="shared" si="96"/>
        <v>0</v>
      </c>
      <c r="K291" s="36"/>
      <c r="L291" s="36"/>
    </row>
    <row r="292" spans="1:13" ht="30.75" customHeight="1" outlineLevel="2" x14ac:dyDescent="0.2">
      <c r="A292" s="30" t="s">
        <v>276</v>
      </c>
      <c r="B292" s="20" t="s">
        <v>163</v>
      </c>
      <c r="C292" s="21" t="s">
        <v>72</v>
      </c>
      <c r="D292" s="21" t="s">
        <v>68</v>
      </c>
      <c r="E292" s="24" t="s">
        <v>369</v>
      </c>
      <c r="F292" s="24" t="s">
        <v>73</v>
      </c>
      <c r="G292" s="12">
        <f t="shared" si="96"/>
        <v>380000</v>
      </c>
      <c r="H292" s="12">
        <f t="shared" si="96"/>
        <v>0</v>
      </c>
      <c r="I292" s="12">
        <f t="shared" si="96"/>
        <v>0</v>
      </c>
      <c r="K292" s="36"/>
      <c r="L292" s="36"/>
    </row>
    <row r="293" spans="1:13" ht="30.75" customHeight="1" outlineLevel="2" x14ac:dyDescent="0.2">
      <c r="A293" s="19" t="s">
        <v>74</v>
      </c>
      <c r="B293" s="20" t="s">
        <v>163</v>
      </c>
      <c r="C293" s="21" t="s">
        <v>72</v>
      </c>
      <c r="D293" s="21" t="s">
        <v>68</v>
      </c>
      <c r="E293" s="24" t="s">
        <v>369</v>
      </c>
      <c r="F293" s="24" t="s">
        <v>6</v>
      </c>
      <c r="G293" s="65">
        <v>380000</v>
      </c>
      <c r="H293" s="65">
        <v>0</v>
      </c>
      <c r="I293" s="65">
        <v>0</v>
      </c>
      <c r="K293" s="36"/>
      <c r="L293" s="36"/>
    </row>
    <row r="294" spans="1:13" ht="30.75" customHeight="1" outlineLevel="2" x14ac:dyDescent="0.2">
      <c r="A294" s="19" t="s">
        <v>538</v>
      </c>
      <c r="B294" s="20" t="s">
        <v>163</v>
      </c>
      <c r="C294" s="21" t="s">
        <v>72</v>
      </c>
      <c r="D294" s="21" t="s">
        <v>68</v>
      </c>
      <c r="E294" s="24" t="s">
        <v>537</v>
      </c>
      <c r="F294" s="24" t="s">
        <v>2</v>
      </c>
      <c r="G294" s="78">
        <f>G295</f>
        <v>17940</v>
      </c>
      <c r="H294" s="78">
        <f t="shared" ref="H294:I294" si="97">H295</f>
        <v>0</v>
      </c>
      <c r="I294" s="78">
        <f t="shared" si="97"/>
        <v>0</v>
      </c>
      <c r="K294" s="36"/>
      <c r="L294" s="36"/>
    </row>
    <row r="295" spans="1:13" ht="30.75" customHeight="1" outlineLevel="2" x14ac:dyDescent="0.2">
      <c r="A295" s="30" t="s">
        <v>276</v>
      </c>
      <c r="B295" s="20" t="s">
        <v>163</v>
      </c>
      <c r="C295" s="21" t="s">
        <v>72</v>
      </c>
      <c r="D295" s="21" t="s">
        <v>68</v>
      </c>
      <c r="E295" s="24" t="s">
        <v>537</v>
      </c>
      <c r="F295" s="24" t="s">
        <v>73</v>
      </c>
      <c r="G295" s="78">
        <f>G296</f>
        <v>17940</v>
      </c>
      <c r="H295" s="78">
        <f t="shared" ref="H295:I295" si="98">H296</f>
        <v>0</v>
      </c>
      <c r="I295" s="78">
        <f t="shared" si="98"/>
        <v>0</v>
      </c>
      <c r="K295" s="36"/>
      <c r="L295" s="36"/>
    </row>
    <row r="296" spans="1:13" ht="30.75" customHeight="1" outlineLevel="2" x14ac:dyDescent="0.2">
      <c r="A296" s="19" t="s">
        <v>74</v>
      </c>
      <c r="B296" s="20" t="s">
        <v>163</v>
      </c>
      <c r="C296" s="21" t="s">
        <v>72</v>
      </c>
      <c r="D296" s="21" t="s">
        <v>68</v>
      </c>
      <c r="E296" s="24" t="s">
        <v>537</v>
      </c>
      <c r="F296" s="24" t="s">
        <v>6</v>
      </c>
      <c r="G296" s="92">
        <v>17940</v>
      </c>
      <c r="H296" s="65">
        <v>0</v>
      </c>
      <c r="I296" s="65">
        <v>0</v>
      </c>
      <c r="J296" s="94"/>
      <c r="K296" s="36"/>
      <c r="L296" s="36"/>
    </row>
    <row r="297" spans="1:13" ht="26.25" customHeight="1" outlineLevel="2" x14ac:dyDescent="0.2">
      <c r="A297" s="28" t="s">
        <v>217</v>
      </c>
      <c r="B297" s="20" t="s">
        <v>163</v>
      </c>
      <c r="C297" s="21" t="s">
        <v>72</v>
      </c>
      <c r="D297" s="21" t="s">
        <v>68</v>
      </c>
      <c r="E297" s="24" t="s">
        <v>221</v>
      </c>
      <c r="F297" s="24" t="s">
        <v>2</v>
      </c>
      <c r="G297" s="12">
        <f t="shared" ref="G297:I298" si="99">G298</f>
        <v>4948590</v>
      </c>
      <c r="H297" s="12">
        <f t="shared" si="99"/>
        <v>1350000</v>
      </c>
      <c r="I297" s="12">
        <f t="shared" si="99"/>
        <v>1350000</v>
      </c>
      <c r="K297" s="36"/>
      <c r="L297" s="36"/>
      <c r="M297" s="36"/>
    </row>
    <row r="298" spans="1:13" ht="30.75" customHeight="1" outlineLevel="2" x14ac:dyDescent="0.2">
      <c r="A298" s="19" t="s">
        <v>276</v>
      </c>
      <c r="B298" s="20" t="s">
        <v>163</v>
      </c>
      <c r="C298" s="21" t="s">
        <v>72</v>
      </c>
      <c r="D298" s="21" t="s">
        <v>68</v>
      </c>
      <c r="E298" s="24" t="s">
        <v>221</v>
      </c>
      <c r="F298" s="24" t="s">
        <v>73</v>
      </c>
      <c r="G298" s="12">
        <f t="shared" si="99"/>
        <v>4948590</v>
      </c>
      <c r="H298" s="12">
        <f t="shared" si="99"/>
        <v>1350000</v>
      </c>
      <c r="I298" s="12">
        <f t="shared" si="99"/>
        <v>1350000</v>
      </c>
      <c r="K298" s="36"/>
      <c r="L298" s="36"/>
      <c r="M298" s="36"/>
    </row>
    <row r="299" spans="1:13" ht="30.75" customHeight="1" outlineLevel="2" x14ac:dyDescent="0.2">
      <c r="A299" s="19" t="s">
        <v>74</v>
      </c>
      <c r="B299" s="20" t="s">
        <v>163</v>
      </c>
      <c r="C299" s="21" t="s">
        <v>72</v>
      </c>
      <c r="D299" s="21" t="s">
        <v>68</v>
      </c>
      <c r="E299" s="24" t="s">
        <v>221</v>
      </c>
      <c r="F299" s="24" t="s">
        <v>6</v>
      </c>
      <c r="G299" s="92">
        <v>4948590</v>
      </c>
      <c r="H299" s="65">
        <v>1350000</v>
      </c>
      <c r="I299" s="65">
        <v>1350000</v>
      </c>
      <c r="J299" s="94"/>
      <c r="K299" s="70"/>
      <c r="L299" s="36"/>
      <c r="M299" s="36"/>
    </row>
    <row r="300" spans="1:13" ht="23.25" customHeight="1" outlineLevel="2" x14ac:dyDescent="0.2">
      <c r="A300" s="28" t="s">
        <v>370</v>
      </c>
      <c r="B300" s="20" t="s">
        <v>163</v>
      </c>
      <c r="C300" s="21" t="s">
        <v>72</v>
      </c>
      <c r="D300" s="21" t="s">
        <v>68</v>
      </c>
      <c r="E300" s="24" t="s">
        <v>371</v>
      </c>
      <c r="F300" s="24" t="s">
        <v>2</v>
      </c>
      <c r="G300" s="12">
        <f t="shared" ref="G300:I301" si="100">G301</f>
        <v>100128.6</v>
      </c>
      <c r="H300" s="12">
        <f t="shared" si="100"/>
        <v>0</v>
      </c>
      <c r="I300" s="12">
        <f t="shared" si="100"/>
        <v>0</v>
      </c>
      <c r="K300" s="36"/>
      <c r="L300" s="36"/>
    </row>
    <row r="301" spans="1:13" ht="30.75" customHeight="1" outlineLevel="2" x14ac:dyDescent="0.2">
      <c r="A301" s="19" t="s">
        <v>150</v>
      </c>
      <c r="B301" s="20" t="s">
        <v>163</v>
      </c>
      <c r="C301" s="21" t="s">
        <v>72</v>
      </c>
      <c r="D301" s="21" t="s">
        <v>68</v>
      </c>
      <c r="E301" s="24" t="s">
        <v>371</v>
      </c>
      <c r="F301" s="24" t="s">
        <v>73</v>
      </c>
      <c r="G301" s="12">
        <f t="shared" si="100"/>
        <v>100128.6</v>
      </c>
      <c r="H301" s="12">
        <f t="shared" si="100"/>
        <v>0</v>
      </c>
      <c r="I301" s="12">
        <f t="shared" si="100"/>
        <v>0</v>
      </c>
      <c r="K301" s="36"/>
      <c r="L301" s="36"/>
    </row>
    <row r="302" spans="1:13" ht="30.75" customHeight="1" outlineLevel="2" x14ac:dyDescent="0.2">
      <c r="A302" s="19" t="s">
        <v>74</v>
      </c>
      <c r="B302" s="20" t="s">
        <v>163</v>
      </c>
      <c r="C302" s="21" t="s">
        <v>72</v>
      </c>
      <c r="D302" s="21" t="s">
        <v>68</v>
      </c>
      <c r="E302" s="24" t="s">
        <v>371</v>
      </c>
      <c r="F302" s="24" t="s">
        <v>6</v>
      </c>
      <c r="G302" s="92">
        <v>100128.6</v>
      </c>
      <c r="H302" s="65">
        <v>0</v>
      </c>
      <c r="I302" s="65">
        <v>0</v>
      </c>
      <c r="K302" s="36"/>
      <c r="L302" s="36"/>
    </row>
    <row r="303" spans="1:13" ht="24.75" customHeight="1" outlineLevel="2" x14ac:dyDescent="0.2">
      <c r="A303" s="28" t="s">
        <v>372</v>
      </c>
      <c r="B303" s="20" t="s">
        <v>163</v>
      </c>
      <c r="C303" s="21" t="s">
        <v>72</v>
      </c>
      <c r="D303" s="21" t="s">
        <v>68</v>
      </c>
      <c r="E303" s="24" t="s">
        <v>373</v>
      </c>
      <c r="F303" s="24" t="s">
        <v>2</v>
      </c>
      <c r="G303" s="12">
        <f t="shared" ref="G303:I304" si="101">G304</f>
        <v>600000</v>
      </c>
      <c r="H303" s="12">
        <f t="shared" si="101"/>
        <v>0</v>
      </c>
      <c r="I303" s="12">
        <f t="shared" si="101"/>
        <v>0</v>
      </c>
      <c r="K303" s="36"/>
      <c r="L303" s="36"/>
    </row>
    <row r="304" spans="1:13" ht="30.75" customHeight="1" outlineLevel="2" x14ac:dyDescent="0.2">
      <c r="A304" s="19" t="s">
        <v>150</v>
      </c>
      <c r="B304" s="20" t="s">
        <v>163</v>
      </c>
      <c r="C304" s="21" t="s">
        <v>72</v>
      </c>
      <c r="D304" s="21" t="s">
        <v>68</v>
      </c>
      <c r="E304" s="24" t="s">
        <v>373</v>
      </c>
      <c r="F304" s="24" t="s">
        <v>73</v>
      </c>
      <c r="G304" s="12">
        <f t="shared" si="101"/>
        <v>600000</v>
      </c>
      <c r="H304" s="12">
        <f t="shared" si="101"/>
        <v>0</v>
      </c>
      <c r="I304" s="12">
        <f t="shared" si="101"/>
        <v>0</v>
      </c>
      <c r="K304" s="36"/>
      <c r="L304" s="36"/>
    </row>
    <row r="305" spans="1:13" ht="30.75" customHeight="1" outlineLevel="2" x14ac:dyDescent="0.2">
      <c r="A305" s="19" t="s">
        <v>261</v>
      </c>
      <c r="B305" s="20" t="s">
        <v>163</v>
      </c>
      <c r="C305" s="21" t="s">
        <v>72</v>
      </c>
      <c r="D305" s="21" t="s">
        <v>68</v>
      </c>
      <c r="E305" s="24" t="s">
        <v>373</v>
      </c>
      <c r="F305" s="24" t="s">
        <v>6</v>
      </c>
      <c r="G305" s="65">
        <v>600000</v>
      </c>
      <c r="H305" s="65">
        <v>0</v>
      </c>
      <c r="I305" s="65">
        <v>0</v>
      </c>
      <c r="K305" s="36"/>
      <c r="L305" s="36"/>
    </row>
    <row r="306" spans="1:13" ht="30.75" customHeight="1" outlineLevel="2" x14ac:dyDescent="0.2">
      <c r="A306" s="28" t="s">
        <v>374</v>
      </c>
      <c r="B306" s="20" t="s">
        <v>163</v>
      </c>
      <c r="C306" s="21" t="s">
        <v>72</v>
      </c>
      <c r="D306" s="21" t="s">
        <v>68</v>
      </c>
      <c r="E306" s="24" t="s">
        <v>375</v>
      </c>
      <c r="F306" s="24" t="s">
        <v>2</v>
      </c>
      <c r="G306" s="12">
        <f t="shared" ref="G306:I307" si="102">G307</f>
        <v>10028269.619999999</v>
      </c>
      <c r="H306" s="12">
        <f t="shared" si="102"/>
        <v>0</v>
      </c>
      <c r="I306" s="12">
        <f t="shared" si="102"/>
        <v>0</v>
      </c>
      <c r="K306" s="36"/>
      <c r="L306" s="36"/>
    </row>
    <row r="307" spans="1:13" ht="30.75" customHeight="1" outlineLevel="2" x14ac:dyDescent="0.2">
      <c r="A307" s="19" t="s">
        <v>150</v>
      </c>
      <c r="B307" s="20" t="s">
        <v>163</v>
      </c>
      <c r="C307" s="21" t="s">
        <v>72</v>
      </c>
      <c r="D307" s="21" t="s">
        <v>68</v>
      </c>
      <c r="E307" s="24" t="s">
        <v>375</v>
      </c>
      <c r="F307" s="24" t="s">
        <v>73</v>
      </c>
      <c r="G307" s="12">
        <f t="shared" si="102"/>
        <v>10028269.619999999</v>
      </c>
      <c r="H307" s="12">
        <f t="shared" si="102"/>
        <v>0</v>
      </c>
      <c r="I307" s="12">
        <f t="shared" si="102"/>
        <v>0</v>
      </c>
      <c r="K307" s="36"/>
      <c r="L307" s="36"/>
    </row>
    <row r="308" spans="1:13" ht="30.75" customHeight="1" outlineLevel="2" x14ac:dyDescent="0.2">
      <c r="A308" s="19" t="s">
        <v>261</v>
      </c>
      <c r="B308" s="20" t="s">
        <v>163</v>
      </c>
      <c r="C308" s="21" t="s">
        <v>72</v>
      </c>
      <c r="D308" s="21" t="s">
        <v>68</v>
      </c>
      <c r="E308" s="24" t="s">
        <v>375</v>
      </c>
      <c r="F308" s="24" t="s">
        <v>6</v>
      </c>
      <c r="G308" s="92">
        <v>10028269.619999999</v>
      </c>
      <c r="H308" s="65">
        <v>0</v>
      </c>
      <c r="I308" s="65">
        <v>0</v>
      </c>
      <c r="J308" s="94"/>
      <c r="K308" s="36"/>
      <c r="L308" s="45"/>
    </row>
    <row r="309" spans="1:13" ht="30.75" customHeight="1" outlineLevel="2" x14ac:dyDescent="0.2">
      <c r="A309" s="19" t="s">
        <v>376</v>
      </c>
      <c r="B309" s="20" t="s">
        <v>163</v>
      </c>
      <c r="C309" s="21" t="s">
        <v>72</v>
      </c>
      <c r="D309" s="21" t="s">
        <v>68</v>
      </c>
      <c r="E309" s="24" t="s">
        <v>377</v>
      </c>
      <c r="F309" s="24" t="s">
        <v>2</v>
      </c>
      <c r="G309" s="12">
        <f t="shared" ref="G309:I310" si="103">G310</f>
        <v>60000</v>
      </c>
      <c r="H309" s="12">
        <f t="shared" si="103"/>
        <v>0</v>
      </c>
      <c r="I309" s="12">
        <f t="shared" si="103"/>
        <v>0</v>
      </c>
      <c r="K309" s="36"/>
      <c r="L309" s="36"/>
    </row>
    <row r="310" spans="1:13" ht="30.75" customHeight="1" outlineLevel="2" x14ac:dyDescent="0.2">
      <c r="A310" s="19" t="s">
        <v>150</v>
      </c>
      <c r="B310" s="20" t="s">
        <v>163</v>
      </c>
      <c r="C310" s="21" t="s">
        <v>72</v>
      </c>
      <c r="D310" s="21" t="s">
        <v>68</v>
      </c>
      <c r="E310" s="24" t="s">
        <v>377</v>
      </c>
      <c r="F310" s="24" t="s">
        <v>73</v>
      </c>
      <c r="G310" s="12">
        <f t="shared" si="103"/>
        <v>60000</v>
      </c>
      <c r="H310" s="12">
        <f t="shared" si="103"/>
        <v>0</v>
      </c>
      <c r="I310" s="12">
        <f t="shared" si="103"/>
        <v>0</v>
      </c>
      <c r="K310" s="36"/>
      <c r="L310" s="36"/>
    </row>
    <row r="311" spans="1:13" ht="30.75" customHeight="1" outlineLevel="2" x14ac:dyDescent="0.2">
      <c r="A311" s="19" t="s">
        <v>261</v>
      </c>
      <c r="B311" s="20" t="s">
        <v>163</v>
      </c>
      <c r="C311" s="21" t="s">
        <v>72</v>
      </c>
      <c r="D311" s="21" t="s">
        <v>68</v>
      </c>
      <c r="E311" s="24" t="s">
        <v>377</v>
      </c>
      <c r="F311" s="24" t="s">
        <v>6</v>
      </c>
      <c r="G311" s="92">
        <v>60000</v>
      </c>
      <c r="H311" s="65">
        <v>0</v>
      </c>
      <c r="I311" s="65">
        <v>0</v>
      </c>
      <c r="J311" s="94"/>
      <c r="K311" s="36"/>
      <c r="L311" s="36"/>
    </row>
    <row r="312" spans="1:13" ht="30.75" customHeight="1" outlineLevel="2" x14ac:dyDescent="0.2">
      <c r="A312" s="19" t="s">
        <v>378</v>
      </c>
      <c r="B312" s="20" t="s">
        <v>163</v>
      </c>
      <c r="C312" s="21" t="s">
        <v>72</v>
      </c>
      <c r="D312" s="21" t="s">
        <v>68</v>
      </c>
      <c r="E312" s="24" t="s">
        <v>379</v>
      </c>
      <c r="F312" s="24" t="s">
        <v>2</v>
      </c>
      <c r="G312" s="12">
        <f t="shared" ref="G312:I313" si="104">G313</f>
        <v>4912930</v>
      </c>
      <c r="H312" s="12">
        <f t="shared" si="104"/>
        <v>0</v>
      </c>
      <c r="I312" s="12">
        <f t="shared" si="104"/>
        <v>0</v>
      </c>
      <c r="K312" s="36"/>
      <c r="L312" s="36"/>
    </row>
    <row r="313" spans="1:13" ht="30.75" customHeight="1" outlineLevel="2" x14ac:dyDescent="0.2">
      <c r="A313" s="19" t="s">
        <v>150</v>
      </c>
      <c r="B313" s="20" t="s">
        <v>163</v>
      </c>
      <c r="C313" s="21" t="s">
        <v>72</v>
      </c>
      <c r="D313" s="21" t="s">
        <v>68</v>
      </c>
      <c r="E313" s="24" t="s">
        <v>379</v>
      </c>
      <c r="F313" s="24" t="s">
        <v>73</v>
      </c>
      <c r="G313" s="12">
        <f t="shared" si="104"/>
        <v>4912930</v>
      </c>
      <c r="H313" s="12">
        <f t="shared" si="104"/>
        <v>0</v>
      </c>
      <c r="I313" s="12">
        <f t="shared" si="104"/>
        <v>0</v>
      </c>
      <c r="K313" s="36"/>
      <c r="L313" s="36"/>
    </row>
    <row r="314" spans="1:13" ht="30.75" customHeight="1" outlineLevel="2" x14ac:dyDescent="0.2">
      <c r="A314" s="19" t="s">
        <v>261</v>
      </c>
      <c r="B314" s="20" t="s">
        <v>163</v>
      </c>
      <c r="C314" s="21" t="s">
        <v>72</v>
      </c>
      <c r="D314" s="21" t="s">
        <v>68</v>
      </c>
      <c r="E314" s="24" t="s">
        <v>379</v>
      </c>
      <c r="F314" s="24" t="s">
        <v>6</v>
      </c>
      <c r="G314" s="92">
        <v>4912930</v>
      </c>
      <c r="H314" s="65">
        <v>0</v>
      </c>
      <c r="I314" s="65">
        <v>0</v>
      </c>
      <c r="K314" s="36"/>
      <c r="L314" s="36"/>
    </row>
    <row r="315" spans="1:13" ht="43.5" customHeight="1" outlineLevel="2" x14ac:dyDescent="0.2">
      <c r="A315" s="19" t="s">
        <v>391</v>
      </c>
      <c r="B315" s="20" t="s">
        <v>163</v>
      </c>
      <c r="C315" s="21" t="s">
        <v>72</v>
      </c>
      <c r="D315" s="21" t="s">
        <v>68</v>
      </c>
      <c r="E315" s="24" t="s">
        <v>392</v>
      </c>
      <c r="F315" s="24" t="s">
        <v>2</v>
      </c>
      <c r="G315" s="12">
        <f t="shared" ref="G315:I316" si="105">G316</f>
        <v>5222234.49</v>
      </c>
      <c r="H315" s="12">
        <f t="shared" si="105"/>
        <v>0</v>
      </c>
      <c r="I315" s="12">
        <f t="shared" si="105"/>
        <v>0</v>
      </c>
      <c r="K315" s="36"/>
    </row>
    <row r="316" spans="1:13" ht="30.75" customHeight="1" outlineLevel="2" x14ac:dyDescent="0.2">
      <c r="A316" s="19" t="s">
        <v>150</v>
      </c>
      <c r="B316" s="20" t="s">
        <v>163</v>
      </c>
      <c r="C316" s="21" t="s">
        <v>72</v>
      </c>
      <c r="D316" s="21" t="s">
        <v>68</v>
      </c>
      <c r="E316" s="24" t="s">
        <v>392</v>
      </c>
      <c r="F316" s="24" t="s">
        <v>73</v>
      </c>
      <c r="G316" s="12">
        <f t="shared" si="105"/>
        <v>5222234.49</v>
      </c>
      <c r="H316" s="12">
        <f t="shared" si="105"/>
        <v>0</v>
      </c>
      <c r="I316" s="12">
        <f t="shared" si="105"/>
        <v>0</v>
      </c>
      <c r="K316" s="36"/>
    </row>
    <row r="317" spans="1:13" ht="30.75" customHeight="1" outlineLevel="2" x14ac:dyDescent="0.2">
      <c r="A317" s="19" t="s">
        <v>261</v>
      </c>
      <c r="B317" s="20" t="s">
        <v>163</v>
      </c>
      <c r="C317" s="21" t="s">
        <v>72</v>
      </c>
      <c r="D317" s="21" t="s">
        <v>68</v>
      </c>
      <c r="E317" s="24" t="s">
        <v>392</v>
      </c>
      <c r="F317" s="24" t="s">
        <v>6</v>
      </c>
      <c r="G317" s="65">
        <v>5222234.49</v>
      </c>
      <c r="H317" s="65">
        <v>0</v>
      </c>
      <c r="I317" s="65">
        <v>0</v>
      </c>
      <c r="K317" s="36"/>
    </row>
    <row r="318" spans="1:13" ht="42" customHeight="1" outlineLevel="2" x14ac:dyDescent="0.2">
      <c r="A318" s="19" t="s">
        <v>402</v>
      </c>
      <c r="B318" s="20" t="s">
        <v>163</v>
      </c>
      <c r="C318" s="21" t="s">
        <v>72</v>
      </c>
      <c r="D318" s="21" t="s">
        <v>68</v>
      </c>
      <c r="E318" s="24" t="s">
        <v>346</v>
      </c>
      <c r="F318" s="24" t="s">
        <v>2</v>
      </c>
      <c r="G318" s="12">
        <f t="shared" ref="G318:I319" si="106">G319</f>
        <v>52749.84</v>
      </c>
      <c r="H318" s="12">
        <f t="shared" si="106"/>
        <v>0</v>
      </c>
      <c r="I318" s="12">
        <f t="shared" si="106"/>
        <v>0</v>
      </c>
      <c r="K318" s="36"/>
      <c r="L318" s="36"/>
      <c r="M318" s="36"/>
    </row>
    <row r="319" spans="1:13" ht="30.75" customHeight="1" outlineLevel="2" x14ac:dyDescent="0.2">
      <c r="A319" s="19" t="s">
        <v>150</v>
      </c>
      <c r="B319" s="20" t="s">
        <v>163</v>
      </c>
      <c r="C319" s="21" t="s">
        <v>72</v>
      </c>
      <c r="D319" s="21" t="s">
        <v>68</v>
      </c>
      <c r="E319" s="24" t="s">
        <v>346</v>
      </c>
      <c r="F319" s="24" t="s">
        <v>73</v>
      </c>
      <c r="G319" s="12">
        <f t="shared" si="106"/>
        <v>52749.84</v>
      </c>
      <c r="H319" s="12">
        <f t="shared" si="106"/>
        <v>0</v>
      </c>
      <c r="I319" s="12">
        <f t="shared" si="106"/>
        <v>0</v>
      </c>
      <c r="K319" s="36"/>
      <c r="L319" s="36"/>
      <c r="M319" s="36"/>
    </row>
    <row r="320" spans="1:13" ht="30.75" customHeight="1" outlineLevel="2" x14ac:dyDescent="0.2">
      <c r="A320" s="19" t="s">
        <v>261</v>
      </c>
      <c r="B320" s="20" t="s">
        <v>163</v>
      </c>
      <c r="C320" s="21" t="s">
        <v>72</v>
      </c>
      <c r="D320" s="21" t="s">
        <v>68</v>
      </c>
      <c r="E320" s="24" t="s">
        <v>346</v>
      </c>
      <c r="F320" s="24" t="s">
        <v>6</v>
      </c>
      <c r="G320" s="92">
        <v>52749.84</v>
      </c>
      <c r="H320" s="65">
        <v>0</v>
      </c>
      <c r="I320" s="65">
        <v>0</v>
      </c>
      <c r="J320" s="94"/>
      <c r="K320" s="36"/>
      <c r="L320" s="36"/>
      <c r="M320" s="36"/>
    </row>
    <row r="321" spans="1:14" ht="42.75" customHeight="1" outlineLevel="2" x14ac:dyDescent="0.2">
      <c r="A321" s="19" t="s">
        <v>218</v>
      </c>
      <c r="B321" s="20" t="s">
        <v>163</v>
      </c>
      <c r="C321" s="21" t="s">
        <v>72</v>
      </c>
      <c r="D321" s="21" t="s">
        <v>68</v>
      </c>
      <c r="E321" s="24" t="s">
        <v>222</v>
      </c>
      <c r="F321" s="24" t="s">
        <v>2</v>
      </c>
      <c r="G321" s="12">
        <f>G322+G332</f>
        <v>14429125.189999999</v>
      </c>
      <c r="H321" s="12">
        <f t="shared" ref="H321:I321" si="107">H322+H332</f>
        <v>21937570.420000002</v>
      </c>
      <c r="I321" s="12">
        <f t="shared" si="107"/>
        <v>14153969.73</v>
      </c>
      <c r="K321" s="36"/>
      <c r="L321" s="36"/>
      <c r="M321" s="36"/>
    </row>
    <row r="322" spans="1:14" ht="30" customHeight="1" outlineLevel="2" x14ac:dyDescent="0.2">
      <c r="A322" s="19" t="s">
        <v>509</v>
      </c>
      <c r="B322" s="20" t="s">
        <v>163</v>
      </c>
      <c r="C322" s="21" t="s">
        <v>72</v>
      </c>
      <c r="D322" s="21" t="s">
        <v>68</v>
      </c>
      <c r="E322" s="24" t="s">
        <v>510</v>
      </c>
      <c r="F322" s="24" t="s">
        <v>2</v>
      </c>
      <c r="G322" s="12">
        <f>G323+G326+G329</f>
        <v>7433797.9099999992</v>
      </c>
      <c r="H322" s="12">
        <f t="shared" ref="H322:I322" si="108">H323+H326+H329</f>
        <v>14153969.73</v>
      </c>
      <c r="I322" s="12">
        <f t="shared" si="108"/>
        <v>14153969.73</v>
      </c>
      <c r="K322" s="36"/>
      <c r="L322" s="36"/>
      <c r="M322" s="36"/>
    </row>
    <row r="323" spans="1:14" ht="30.75" customHeight="1" outlineLevel="2" x14ac:dyDescent="0.2">
      <c r="A323" s="19" t="s">
        <v>380</v>
      </c>
      <c r="B323" s="20" t="s">
        <v>163</v>
      </c>
      <c r="C323" s="21" t="s">
        <v>72</v>
      </c>
      <c r="D323" s="21" t="s">
        <v>68</v>
      </c>
      <c r="E323" s="24" t="s">
        <v>381</v>
      </c>
      <c r="F323" s="24" t="s">
        <v>2</v>
      </c>
      <c r="G323" s="12">
        <f t="shared" ref="G323:I324" si="109">G324</f>
        <v>1074074.05</v>
      </c>
      <c r="H323" s="12">
        <f t="shared" si="109"/>
        <v>0</v>
      </c>
      <c r="I323" s="12">
        <f t="shared" si="109"/>
        <v>0</v>
      </c>
      <c r="K323" s="36"/>
      <c r="L323" s="36"/>
    </row>
    <row r="324" spans="1:14" ht="30.75" customHeight="1" outlineLevel="2" x14ac:dyDescent="0.2">
      <c r="A324" s="19" t="s">
        <v>150</v>
      </c>
      <c r="B324" s="20" t="s">
        <v>163</v>
      </c>
      <c r="C324" s="21" t="s">
        <v>72</v>
      </c>
      <c r="D324" s="21" t="s">
        <v>68</v>
      </c>
      <c r="E324" s="24" t="s">
        <v>381</v>
      </c>
      <c r="F324" s="24" t="s">
        <v>73</v>
      </c>
      <c r="G324" s="12">
        <f t="shared" si="109"/>
        <v>1074074.05</v>
      </c>
      <c r="H324" s="12">
        <f t="shared" si="109"/>
        <v>0</v>
      </c>
      <c r="I324" s="12">
        <f t="shared" si="109"/>
        <v>0</v>
      </c>
      <c r="K324" s="36"/>
      <c r="L324" s="36"/>
    </row>
    <row r="325" spans="1:14" ht="30.75" customHeight="1" outlineLevel="2" x14ac:dyDescent="0.2">
      <c r="A325" s="19" t="s">
        <v>74</v>
      </c>
      <c r="B325" s="20" t="s">
        <v>163</v>
      </c>
      <c r="C325" s="21" t="s">
        <v>72</v>
      </c>
      <c r="D325" s="21" t="s">
        <v>68</v>
      </c>
      <c r="E325" s="24" t="s">
        <v>381</v>
      </c>
      <c r="F325" s="24" t="s">
        <v>6</v>
      </c>
      <c r="G325" s="92">
        <v>1074074.05</v>
      </c>
      <c r="H325" s="65">
        <v>0</v>
      </c>
      <c r="I325" s="65">
        <v>0</v>
      </c>
      <c r="J325" s="94"/>
      <c r="K325" s="36"/>
      <c r="L325" s="36"/>
    </row>
    <row r="326" spans="1:14" ht="37.5" customHeight="1" outlineLevel="2" x14ac:dyDescent="0.2">
      <c r="A326" s="19" t="s">
        <v>265</v>
      </c>
      <c r="B326" s="20" t="s">
        <v>163</v>
      </c>
      <c r="C326" s="21" t="s">
        <v>72</v>
      </c>
      <c r="D326" s="21" t="s">
        <v>68</v>
      </c>
      <c r="E326" s="24" t="s">
        <v>266</v>
      </c>
      <c r="F326" s="24" t="s">
        <v>2</v>
      </c>
      <c r="G326" s="12">
        <f t="shared" ref="G326:I327" si="110">G327</f>
        <v>6168932.1399999997</v>
      </c>
      <c r="H326" s="12">
        <f t="shared" si="110"/>
        <v>13729350.73</v>
      </c>
      <c r="I326" s="12">
        <f t="shared" si="110"/>
        <v>13729350.73</v>
      </c>
      <c r="K326" s="36"/>
      <c r="L326" s="36"/>
      <c r="M326" s="36"/>
    </row>
    <row r="327" spans="1:14" ht="21.75" customHeight="1" outlineLevel="2" x14ac:dyDescent="0.2">
      <c r="A327" s="30" t="s">
        <v>76</v>
      </c>
      <c r="B327" s="20" t="s">
        <v>163</v>
      </c>
      <c r="C327" s="21" t="s">
        <v>72</v>
      </c>
      <c r="D327" s="21" t="s">
        <v>68</v>
      </c>
      <c r="E327" s="24" t="s">
        <v>266</v>
      </c>
      <c r="F327" s="24" t="s">
        <v>77</v>
      </c>
      <c r="G327" s="12">
        <f t="shared" si="110"/>
        <v>6168932.1399999997</v>
      </c>
      <c r="H327" s="12">
        <f t="shared" si="110"/>
        <v>13729350.73</v>
      </c>
      <c r="I327" s="12">
        <f t="shared" si="110"/>
        <v>13729350.73</v>
      </c>
      <c r="K327" s="36"/>
      <c r="L327" s="36"/>
      <c r="M327" s="36"/>
    </row>
    <row r="328" spans="1:14" ht="42.75" customHeight="1" outlineLevel="2" x14ac:dyDescent="0.2">
      <c r="A328" s="30" t="s">
        <v>277</v>
      </c>
      <c r="B328" s="20" t="s">
        <v>163</v>
      </c>
      <c r="C328" s="21" t="s">
        <v>72</v>
      </c>
      <c r="D328" s="21" t="s">
        <v>68</v>
      </c>
      <c r="E328" s="24" t="s">
        <v>266</v>
      </c>
      <c r="F328" s="24" t="s">
        <v>51</v>
      </c>
      <c r="G328" s="65">
        <v>6168932.1399999997</v>
      </c>
      <c r="H328" s="65">
        <v>13729350.73</v>
      </c>
      <c r="I328" s="65">
        <v>13729350.73</v>
      </c>
      <c r="K328" s="36"/>
      <c r="L328" s="36"/>
      <c r="M328" s="36"/>
    </row>
    <row r="329" spans="1:14" ht="30.75" customHeight="1" outlineLevel="5" x14ac:dyDescent="0.2">
      <c r="A329" s="19" t="s">
        <v>267</v>
      </c>
      <c r="B329" s="21" t="s">
        <v>163</v>
      </c>
      <c r="C329" s="21" t="s">
        <v>72</v>
      </c>
      <c r="D329" s="24" t="s">
        <v>68</v>
      </c>
      <c r="E329" s="24" t="s">
        <v>268</v>
      </c>
      <c r="F329" s="24" t="s">
        <v>2</v>
      </c>
      <c r="G329" s="56">
        <f t="shared" ref="G329:I330" si="111">G330</f>
        <v>190791.72</v>
      </c>
      <c r="H329" s="56">
        <f t="shared" si="111"/>
        <v>424619</v>
      </c>
      <c r="I329" s="56">
        <f t="shared" si="111"/>
        <v>424619</v>
      </c>
      <c r="K329" s="36"/>
      <c r="L329" s="36"/>
      <c r="M329" s="36"/>
    </row>
    <row r="330" spans="1:14" ht="23.25" customHeight="1" outlineLevel="5" x14ac:dyDescent="0.2">
      <c r="A330" s="30" t="s">
        <v>76</v>
      </c>
      <c r="B330" s="21" t="s">
        <v>163</v>
      </c>
      <c r="C330" s="21" t="s">
        <v>72</v>
      </c>
      <c r="D330" s="24" t="s">
        <v>68</v>
      </c>
      <c r="E330" s="24" t="s">
        <v>268</v>
      </c>
      <c r="F330" s="24" t="s">
        <v>77</v>
      </c>
      <c r="G330" s="56">
        <f t="shared" si="111"/>
        <v>190791.72</v>
      </c>
      <c r="H330" s="56">
        <f t="shared" si="111"/>
        <v>424619</v>
      </c>
      <c r="I330" s="56">
        <f t="shared" si="111"/>
        <v>424619</v>
      </c>
      <c r="K330" s="36"/>
      <c r="L330" s="36"/>
      <c r="M330" s="36"/>
    </row>
    <row r="331" spans="1:14" ht="45" customHeight="1" outlineLevel="5" x14ac:dyDescent="0.2">
      <c r="A331" s="30" t="s">
        <v>277</v>
      </c>
      <c r="B331" s="21" t="s">
        <v>163</v>
      </c>
      <c r="C331" s="21" t="s">
        <v>72</v>
      </c>
      <c r="D331" s="24" t="s">
        <v>68</v>
      </c>
      <c r="E331" s="24" t="s">
        <v>268</v>
      </c>
      <c r="F331" s="24" t="s">
        <v>51</v>
      </c>
      <c r="G331" s="66">
        <v>190791.72</v>
      </c>
      <c r="H331" s="66">
        <v>424619</v>
      </c>
      <c r="I331" s="66">
        <v>424619</v>
      </c>
      <c r="J331" s="99"/>
      <c r="K331" s="45"/>
      <c r="L331" s="45"/>
      <c r="M331" s="36"/>
      <c r="N331" s="69"/>
    </row>
    <row r="332" spans="1:14" ht="30.75" customHeight="1" outlineLevel="5" x14ac:dyDescent="0.2">
      <c r="A332" s="19" t="s">
        <v>357</v>
      </c>
      <c r="B332" s="21" t="s">
        <v>163</v>
      </c>
      <c r="C332" s="21" t="s">
        <v>72</v>
      </c>
      <c r="D332" s="24" t="s">
        <v>68</v>
      </c>
      <c r="E332" s="24" t="s">
        <v>358</v>
      </c>
      <c r="F332" s="24" t="s">
        <v>2</v>
      </c>
      <c r="G332" s="56">
        <f t="shared" ref="G332:I334" si="112">G333</f>
        <v>6995327.2800000003</v>
      </c>
      <c r="H332" s="56">
        <f t="shared" si="112"/>
        <v>7783600.6900000004</v>
      </c>
      <c r="I332" s="56">
        <f t="shared" si="112"/>
        <v>0</v>
      </c>
      <c r="L332" s="36"/>
      <c r="M332" s="36"/>
    </row>
    <row r="333" spans="1:14" ht="57.75" customHeight="1" outlineLevel="5" x14ac:dyDescent="0.2">
      <c r="A333" s="19" t="s">
        <v>269</v>
      </c>
      <c r="B333" s="21" t="s">
        <v>163</v>
      </c>
      <c r="C333" s="21" t="s">
        <v>72</v>
      </c>
      <c r="D333" s="24" t="s">
        <v>68</v>
      </c>
      <c r="E333" s="24" t="s">
        <v>270</v>
      </c>
      <c r="F333" s="24" t="s">
        <v>2</v>
      </c>
      <c r="G333" s="56">
        <f t="shared" si="112"/>
        <v>6995327.2800000003</v>
      </c>
      <c r="H333" s="56">
        <f t="shared" si="112"/>
        <v>7783600.6900000004</v>
      </c>
      <c r="I333" s="56">
        <f t="shared" si="112"/>
        <v>0</v>
      </c>
      <c r="K333" s="36"/>
      <c r="L333" s="36"/>
      <c r="M333" s="36"/>
    </row>
    <row r="334" spans="1:14" ht="30.75" customHeight="1" outlineLevel="5" x14ac:dyDescent="0.2">
      <c r="A334" s="19" t="s">
        <v>276</v>
      </c>
      <c r="B334" s="21" t="s">
        <v>163</v>
      </c>
      <c r="C334" s="21" t="s">
        <v>72</v>
      </c>
      <c r="D334" s="24" t="s">
        <v>68</v>
      </c>
      <c r="E334" s="24" t="s">
        <v>270</v>
      </c>
      <c r="F334" s="24" t="s">
        <v>73</v>
      </c>
      <c r="G334" s="56">
        <f t="shared" si="112"/>
        <v>6995327.2800000003</v>
      </c>
      <c r="H334" s="56">
        <f t="shared" si="112"/>
        <v>7783600.6900000004</v>
      </c>
      <c r="I334" s="56">
        <f t="shared" si="112"/>
        <v>0</v>
      </c>
      <c r="K334" s="35"/>
      <c r="L334" s="36"/>
      <c r="M334" s="35"/>
      <c r="N334" s="35"/>
    </row>
    <row r="335" spans="1:14" ht="30.75" customHeight="1" outlineLevel="5" x14ac:dyDescent="0.2">
      <c r="A335" s="19" t="s">
        <v>74</v>
      </c>
      <c r="B335" s="21" t="s">
        <v>163</v>
      </c>
      <c r="C335" s="21" t="s">
        <v>72</v>
      </c>
      <c r="D335" s="24" t="s">
        <v>68</v>
      </c>
      <c r="E335" s="24" t="s">
        <v>270</v>
      </c>
      <c r="F335" s="24" t="s">
        <v>6</v>
      </c>
      <c r="G335" s="66">
        <v>6995327.2800000003</v>
      </c>
      <c r="H335" s="66">
        <v>7783600.6900000004</v>
      </c>
      <c r="I335" s="66">
        <v>0</v>
      </c>
      <c r="K335" s="69"/>
      <c r="M335" s="69"/>
      <c r="N335" s="69"/>
    </row>
    <row r="336" spans="1:14" ht="38.25" outlineLevel="2" x14ac:dyDescent="0.2">
      <c r="A336" s="26" t="s">
        <v>415</v>
      </c>
      <c r="B336" s="20" t="s">
        <v>163</v>
      </c>
      <c r="C336" s="21" t="s">
        <v>72</v>
      </c>
      <c r="D336" s="21" t="s">
        <v>68</v>
      </c>
      <c r="E336" s="24" t="s">
        <v>416</v>
      </c>
      <c r="F336" s="24" t="s">
        <v>2</v>
      </c>
      <c r="G336" s="12">
        <f t="shared" ref="G336:I339" si="113">G337</f>
        <v>1497887.98</v>
      </c>
      <c r="H336" s="12">
        <f t="shared" si="113"/>
        <v>0</v>
      </c>
      <c r="I336" s="12">
        <f t="shared" si="113"/>
        <v>0</v>
      </c>
      <c r="K336" s="36"/>
      <c r="L336" s="36"/>
      <c r="M336" s="36"/>
    </row>
    <row r="337" spans="1:13" ht="33.75" customHeight="1" outlineLevel="3" x14ac:dyDescent="0.2">
      <c r="A337" s="22" t="s">
        <v>502</v>
      </c>
      <c r="B337" s="20" t="s">
        <v>163</v>
      </c>
      <c r="C337" s="21" t="s">
        <v>72</v>
      </c>
      <c r="D337" s="21" t="s">
        <v>68</v>
      </c>
      <c r="E337" s="24" t="s">
        <v>501</v>
      </c>
      <c r="F337" s="24" t="s">
        <v>2</v>
      </c>
      <c r="G337" s="12">
        <f t="shared" si="113"/>
        <v>1497887.98</v>
      </c>
      <c r="H337" s="12">
        <f t="shared" si="113"/>
        <v>0</v>
      </c>
      <c r="I337" s="12">
        <f t="shared" si="113"/>
        <v>0</v>
      </c>
      <c r="K337" s="36"/>
      <c r="L337" s="36"/>
      <c r="M337" s="36"/>
    </row>
    <row r="338" spans="1:13" ht="42" customHeight="1" outlineLevel="5" x14ac:dyDescent="0.2">
      <c r="A338" s="19" t="s">
        <v>500</v>
      </c>
      <c r="B338" s="20" t="s">
        <v>163</v>
      </c>
      <c r="C338" s="21" t="s">
        <v>72</v>
      </c>
      <c r="D338" s="21" t="s">
        <v>68</v>
      </c>
      <c r="E338" s="24" t="s">
        <v>503</v>
      </c>
      <c r="F338" s="24" t="s">
        <v>2</v>
      </c>
      <c r="G338" s="12">
        <f t="shared" si="113"/>
        <v>1497887.98</v>
      </c>
      <c r="H338" s="12">
        <f t="shared" si="113"/>
        <v>0</v>
      </c>
      <c r="I338" s="12">
        <f t="shared" si="113"/>
        <v>0</v>
      </c>
      <c r="K338" s="36"/>
      <c r="L338" s="36"/>
      <c r="M338" s="36"/>
    </row>
    <row r="339" spans="1:13" ht="34.5" customHeight="1" outlineLevel="2" x14ac:dyDescent="0.2">
      <c r="A339" s="30" t="s">
        <v>150</v>
      </c>
      <c r="B339" s="20" t="s">
        <v>163</v>
      </c>
      <c r="C339" s="21" t="s">
        <v>72</v>
      </c>
      <c r="D339" s="21" t="s">
        <v>68</v>
      </c>
      <c r="E339" s="24" t="s">
        <v>503</v>
      </c>
      <c r="F339" s="24" t="s">
        <v>73</v>
      </c>
      <c r="G339" s="12">
        <f t="shared" si="113"/>
        <v>1497887.98</v>
      </c>
      <c r="H339" s="12">
        <f t="shared" si="113"/>
        <v>0</v>
      </c>
      <c r="I339" s="12">
        <f t="shared" si="113"/>
        <v>0</v>
      </c>
      <c r="K339" s="36"/>
      <c r="L339" s="36"/>
      <c r="M339" s="36"/>
    </row>
    <row r="340" spans="1:13" ht="32.25" customHeight="1" outlineLevel="5" x14ac:dyDescent="0.2">
      <c r="A340" s="29" t="s">
        <v>74</v>
      </c>
      <c r="B340" s="20" t="s">
        <v>163</v>
      </c>
      <c r="C340" s="21" t="s">
        <v>72</v>
      </c>
      <c r="D340" s="21" t="s">
        <v>68</v>
      </c>
      <c r="E340" s="24" t="s">
        <v>503</v>
      </c>
      <c r="F340" s="24" t="s">
        <v>6</v>
      </c>
      <c r="G340" s="65">
        <v>1497887.98</v>
      </c>
      <c r="H340" s="65">
        <v>0</v>
      </c>
      <c r="I340" s="65">
        <v>0</v>
      </c>
      <c r="K340" s="36"/>
      <c r="L340" s="36"/>
      <c r="M340" s="36"/>
    </row>
    <row r="341" spans="1:13" ht="25.5" outlineLevel="2" x14ac:dyDescent="0.2">
      <c r="A341" s="19" t="s">
        <v>22</v>
      </c>
      <c r="B341" s="20" t="s">
        <v>163</v>
      </c>
      <c r="C341" s="21" t="s">
        <v>72</v>
      </c>
      <c r="D341" s="21" t="s">
        <v>72</v>
      </c>
      <c r="E341" s="24" t="s">
        <v>60</v>
      </c>
      <c r="F341" s="24" t="s">
        <v>2</v>
      </c>
      <c r="G341" s="12">
        <f t="shared" ref="G341:I345" si="114">G342</f>
        <v>16383.98</v>
      </c>
      <c r="H341" s="12">
        <f t="shared" si="114"/>
        <v>16938.87</v>
      </c>
      <c r="I341" s="12">
        <f t="shared" si="114"/>
        <v>17616.419999999998</v>
      </c>
      <c r="K341" s="36"/>
      <c r="L341" s="36"/>
      <c r="M341" s="36"/>
    </row>
    <row r="342" spans="1:13" ht="25.5" outlineLevel="2" x14ac:dyDescent="0.2">
      <c r="A342" s="26" t="s">
        <v>4</v>
      </c>
      <c r="B342" s="20" t="s">
        <v>163</v>
      </c>
      <c r="C342" s="21" t="s">
        <v>72</v>
      </c>
      <c r="D342" s="21" t="s">
        <v>72</v>
      </c>
      <c r="E342" s="24" t="s">
        <v>62</v>
      </c>
      <c r="F342" s="24" t="s">
        <v>2</v>
      </c>
      <c r="G342" s="12">
        <f t="shared" si="114"/>
        <v>16383.98</v>
      </c>
      <c r="H342" s="12">
        <f t="shared" si="114"/>
        <v>16938.87</v>
      </c>
      <c r="I342" s="12">
        <f t="shared" si="114"/>
        <v>17616.419999999998</v>
      </c>
      <c r="K342" s="36"/>
      <c r="L342" s="36"/>
      <c r="M342" s="36"/>
    </row>
    <row r="343" spans="1:13" ht="33.75" customHeight="1" outlineLevel="3" x14ac:dyDescent="0.2">
      <c r="A343" s="22" t="s">
        <v>63</v>
      </c>
      <c r="B343" s="20" t="s">
        <v>163</v>
      </c>
      <c r="C343" s="21" t="s">
        <v>72</v>
      </c>
      <c r="D343" s="21" t="s">
        <v>72</v>
      </c>
      <c r="E343" s="24" t="s">
        <v>64</v>
      </c>
      <c r="F343" s="24" t="s">
        <v>2</v>
      </c>
      <c r="G343" s="12">
        <f t="shared" si="114"/>
        <v>16383.98</v>
      </c>
      <c r="H343" s="12">
        <f t="shared" si="114"/>
        <v>16938.87</v>
      </c>
      <c r="I343" s="12">
        <f t="shared" si="114"/>
        <v>17616.419999999998</v>
      </c>
      <c r="K343" s="36"/>
      <c r="L343" s="36"/>
      <c r="M343" s="36"/>
    </row>
    <row r="344" spans="1:13" ht="63" customHeight="1" outlineLevel="5" x14ac:dyDescent="0.2">
      <c r="A344" s="19" t="s">
        <v>48</v>
      </c>
      <c r="B344" s="20" t="s">
        <v>163</v>
      </c>
      <c r="C344" s="21" t="s">
        <v>72</v>
      </c>
      <c r="D344" s="21" t="s">
        <v>72</v>
      </c>
      <c r="E344" s="24" t="s">
        <v>98</v>
      </c>
      <c r="F344" s="24" t="s">
        <v>2</v>
      </c>
      <c r="G344" s="12">
        <f t="shared" si="114"/>
        <v>16383.98</v>
      </c>
      <c r="H344" s="12">
        <f t="shared" si="114"/>
        <v>16938.87</v>
      </c>
      <c r="I344" s="12">
        <f t="shared" si="114"/>
        <v>17616.419999999998</v>
      </c>
      <c r="K344" s="36"/>
      <c r="L344" s="36"/>
      <c r="M344" s="36"/>
    </row>
    <row r="345" spans="1:13" ht="34.5" customHeight="1" outlineLevel="2" x14ac:dyDescent="0.2">
      <c r="A345" s="28" t="s">
        <v>276</v>
      </c>
      <c r="B345" s="20" t="s">
        <v>163</v>
      </c>
      <c r="C345" s="21" t="s">
        <v>72</v>
      </c>
      <c r="D345" s="21" t="s">
        <v>72</v>
      </c>
      <c r="E345" s="24" t="s">
        <v>98</v>
      </c>
      <c r="F345" s="24" t="s">
        <v>73</v>
      </c>
      <c r="G345" s="12">
        <f t="shared" si="114"/>
        <v>16383.98</v>
      </c>
      <c r="H345" s="12">
        <f t="shared" si="114"/>
        <v>16938.87</v>
      </c>
      <c r="I345" s="12">
        <f t="shared" si="114"/>
        <v>17616.419999999998</v>
      </c>
      <c r="K345" s="36"/>
      <c r="L345" s="36"/>
      <c r="M345" s="36"/>
    </row>
    <row r="346" spans="1:13" ht="36" customHeight="1" outlineLevel="5" x14ac:dyDescent="0.2">
      <c r="A346" s="28" t="s">
        <v>74</v>
      </c>
      <c r="B346" s="20" t="s">
        <v>163</v>
      </c>
      <c r="C346" s="21" t="s">
        <v>72</v>
      </c>
      <c r="D346" s="21" t="s">
        <v>72</v>
      </c>
      <c r="E346" s="24" t="s">
        <v>98</v>
      </c>
      <c r="F346" s="24" t="s">
        <v>6</v>
      </c>
      <c r="G346" s="65">
        <v>16383.98</v>
      </c>
      <c r="H346" s="65">
        <v>16938.87</v>
      </c>
      <c r="I346" s="65">
        <v>17616.419999999998</v>
      </c>
      <c r="K346" s="36"/>
      <c r="L346" s="36"/>
      <c r="M346" s="36"/>
    </row>
    <row r="347" spans="1:13" ht="32.25" customHeight="1" outlineLevel="5" x14ac:dyDescent="0.2">
      <c r="A347" s="28" t="s">
        <v>23</v>
      </c>
      <c r="B347" s="20" t="s">
        <v>163</v>
      </c>
      <c r="C347" s="21" t="s">
        <v>99</v>
      </c>
      <c r="D347" s="21" t="s">
        <v>59</v>
      </c>
      <c r="E347" s="21" t="s">
        <v>60</v>
      </c>
      <c r="F347" s="21" t="s">
        <v>2</v>
      </c>
      <c r="G347" s="58">
        <f>G353+G348</f>
        <v>6700349</v>
      </c>
      <c r="H347" s="58">
        <f>H353+H348</f>
        <v>6366132</v>
      </c>
      <c r="I347" s="58">
        <f>I353+I348</f>
        <v>6444810</v>
      </c>
      <c r="K347" s="36"/>
      <c r="L347" s="36"/>
      <c r="M347" s="36"/>
    </row>
    <row r="348" spans="1:13" ht="32.25" customHeight="1" outlineLevel="5" x14ac:dyDescent="0.2">
      <c r="A348" s="28" t="s">
        <v>382</v>
      </c>
      <c r="B348" s="20" t="s">
        <v>163</v>
      </c>
      <c r="C348" s="21" t="s">
        <v>99</v>
      </c>
      <c r="D348" s="21" t="s">
        <v>72</v>
      </c>
      <c r="E348" s="21" t="s">
        <v>60</v>
      </c>
      <c r="F348" s="21" t="s">
        <v>2</v>
      </c>
      <c r="G348" s="58">
        <f t="shared" ref="G348:I351" si="115">G349</f>
        <v>116300</v>
      </c>
      <c r="H348" s="58">
        <f t="shared" si="115"/>
        <v>200000</v>
      </c>
      <c r="I348" s="58">
        <f t="shared" si="115"/>
        <v>200000</v>
      </c>
      <c r="K348" s="36"/>
      <c r="L348" s="36"/>
    </row>
    <row r="349" spans="1:13" ht="32.25" customHeight="1" outlineLevel="5" x14ac:dyDescent="0.2">
      <c r="A349" s="29" t="s">
        <v>383</v>
      </c>
      <c r="B349" s="20" t="s">
        <v>163</v>
      </c>
      <c r="C349" s="21" t="s">
        <v>99</v>
      </c>
      <c r="D349" s="21" t="s">
        <v>72</v>
      </c>
      <c r="E349" s="21" t="s">
        <v>384</v>
      </c>
      <c r="F349" s="21" t="s">
        <v>2</v>
      </c>
      <c r="G349" s="58">
        <f t="shared" si="115"/>
        <v>116300</v>
      </c>
      <c r="H349" s="58">
        <f t="shared" si="115"/>
        <v>200000</v>
      </c>
      <c r="I349" s="58">
        <f t="shared" si="115"/>
        <v>200000</v>
      </c>
      <c r="K349" s="36"/>
      <c r="L349" s="36"/>
    </row>
    <row r="350" spans="1:13" ht="39" customHeight="1" outlineLevel="5" x14ac:dyDescent="0.2">
      <c r="A350" s="19" t="s">
        <v>386</v>
      </c>
      <c r="B350" s="20" t="s">
        <v>163</v>
      </c>
      <c r="C350" s="21" t="s">
        <v>99</v>
      </c>
      <c r="D350" s="21" t="s">
        <v>72</v>
      </c>
      <c r="E350" s="21" t="s">
        <v>385</v>
      </c>
      <c r="F350" s="21" t="s">
        <v>2</v>
      </c>
      <c r="G350" s="58">
        <f t="shared" si="115"/>
        <v>116300</v>
      </c>
      <c r="H350" s="58">
        <f t="shared" si="115"/>
        <v>200000</v>
      </c>
      <c r="I350" s="58">
        <f t="shared" si="115"/>
        <v>200000</v>
      </c>
      <c r="K350" s="36"/>
      <c r="L350" s="36"/>
    </row>
    <row r="351" spans="1:13" ht="33" customHeight="1" outlineLevel="5" x14ac:dyDescent="0.2">
      <c r="A351" s="28" t="s">
        <v>150</v>
      </c>
      <c r="B351" s="20" t="s">
        <v>163</v>
      </c>
      <c r="C351" s="21" t="s">
        <v>99</v>
      </c>
      <c r="D351" s="21" t="s">
        <v>72</v>
      </c>
      <c r="E351" s="21" t="s">
        <v>385</v>
      </c>
      <c r="F351" s="21" t="s">
        <v>73</v>
      </c>
      <c r="G351" s="58">
        <f t="shared" si="115"/>
        <v>116300</v>
      </c>
      <c r="H351" s="58">
        <f t="shared" si="115"/>
        <v>200000</v>
      </c>
      <c r="I351" s="58">
        <f t="shared" si="115"/>
        <v>200000</v>
      </c>
      <c r="K351" s="36"/>
      <c r="L351" s="36"/>
    </row>
    <row r="352" spans="1:13" ht="32.25" customHeight="1" outlineLevel="5" x14ac:dyDescent="0.2">
      <c r="A352" s="28" t="s">
        <v>200</v>
      </c>
      <c r="B352" s="20" t="s">
        <v>163</v>
      </c>
      <c r="C352" s="21" t="s">
        <v>99</v>
      </c>
      <c r="D352" s="21" t="s">
        <v>72</v>
      </c>
      <c r="E352" s="21" t="s">
        <v>385</v>
      </c>
      <c r="F352" s="21" t="s">
        <v>6</v>
      </c>
      <c r="G352" s="83">
        <v>116300</v>
      </c>
      <c r="H352" s="83">
        <v>200000</v>
      </c>
      <c r="I352" s="83">
        <v>200000</v>
      </c>
      <c r="K352" s="69"/>
      <c r="L352" s="36"/>
    </row>
    <row r="353" spans="1:13" ht="20.25" customHeight="1" outlineLevel="5" x14ac:dyDescent="0.2">
      <c r="A353" s="19" t="s">
        <v>27</v>
      </c>
      <c r="B353" s="20" t="s">
        <v>163</v>
      </c>
      <c r="C353" s="21" t="s">
        <v>99</v>
      </c>
      <c r="D353" s="21" t="s">
        <v>91</v>
      </c>
      <c r="E353" s="21" t="s">
        <v>60</v>
      </c>
      <c r="F353" s="32" t="s">
        <v>2</v>
      </c>
      <c r="G353" s="58">
        <f>G354+G359</f>
        <v>6584049</v>
      </c>
      <c r="H353" s="58">
        <f>H354+H359</f>
        <v>6166132</v>
      </c>
      <c r="I353" s="58">
        <f>I354+I359</f>
        <v>6244810</v>
      </c>
      <c r="K353" s="36"/>
      <c r="L353" s="36"/>
      <c r="M353" s="36"/>
    </row>
    <row r="354" spans="1:13" ht="28.5" customHeight="1" outlineLevel="5" x14ac:dyDescent="0.2">
      <c r="A354" s="19" t="s">
        <v>236</v>
      </c>
      <c r="B354" s="20" t="s">
        <v>163</v>
      </c>
      <c r="C354" s="21" t="s">
        <v>99</v>
      </c>
      <c r="D354" s="21" t="s">
        <v>91</v>
      </c>
      <c r="E354" s="21" t="s">
        <v>100</v>
      </c>
      <c r="F354" s="21" t="s">
        <v>2</v>
      </c>
      <c r="G354" s="58">
        <f t="shared" ref="G354:I357" si="116">G355</f>
        <v>4498739</v>
      </c>
      <c r="H354" s="58">
        <f t="shared" si="116"/>
        <v>4041590</v>
      </c>
      <c r="I354" s="58">
        <f t="shared" si="116"/>
        <v>4041590</v>
      </c>
      <c r="K354" s="36"/>
      <c r="L354" s="36"/>
      <c r="M354" s="36"/>
    </row>
    <row r="355" spans="1:13" ht="33" customHeight="1" outlineLevel="5" x14ac:dyDescent="0.2">
      <c r="A355" s="19" t="s">
        <v>237</v>
      </c>
      <c r="B355" s="20" t="s">
        <v>163</v>
      </c>
      <c r="C355" s="21" t="s">
        <v>99</v>
      </c>
      <c r="D355" s="21" t="s">
        <v>91</v>
      </c>
      <c r="E355" s="21" t="s">
        <v>146</v>
      </c>
      <c r="F355" s="21" t="s">
        <v>2</v>
      </c>
      <c r="G355" s="58">
        <f t="shared" si="116"/>
        <v>4498739</v>
      </c>
      <c r="H355" s="58">
        <f t="shared" si="116"/>
        <v>4041590</v>
      </c>
      <c r="I355" s="58">
        <f t="shared" si="116"/>
        <v>4041590</v>
      </c>
      <c r="K355" s="36"/>
      <c r="L355" s="36"/>
      <c r="M355" s="36"/>
    </row>
    <row r="356" spans="1:13" ht="45" customHeight="1" outlineLevel="5" x14ac:dyDescent="0.2">
      <c r="A356" s="23" t="s">
        <v>247</v>
      </c>
      <c r="B356" s="20" t="s">
        <v>163</v>
      </c>
      <c r="C356" s="21" t="s">
        <v>99</v>
      </c>
      <c r="D356" s="21" t="s">
        <v>91</v>
      </c>
      <c r="E356" s="24" t="s">
        <v>124</v>
      </c>
      <c r="F356" s="24" t="s">
        <v>2</v>
      </c>
      <c r="G356" s="12">
        <f t="shared" si="116"/>
        <v>4498739</v>
      </c>
      <c r="H356" s="12">
        <f t="shared" si="116"/>
        <v>4041590</v>
      </c>
      <c r="I356" s="12">
        <f t="shared" si="116"/>
        <v>4041590</v>
      </c>
      <c r="K356" s="36"/>
      <c r="L356" s="36"/>
      <c r="M356" s="36"/>
    </row>
    <row r="357" spans="1:13" ht="71.25" customHeight="1" outlineLevel="5" x14ac:dyDescent="0.2">
      <c r="A357" s="19" t="s">
        <v>184</v>
      </c>
      <c r="B357" s="20" t="s">
        <v>163</v>
      </c>
      <c r="C357" s="21" t="s">
        <v>99</v>
      </c>
      <c r="D357" s="21" t="s">
        <v>91</v>
      </c>
      <c r="E357" s="24" t="s">
        <v>124</v>
      </c>
      <c r="F357" s="24" t="s">
        <v>66</v>
      </c>
      <c r="G357" s="12">
        <f t="shared" si="116"/>
        <v>4498739</v>
      </c>
      <c r="H357" s="12">
        <f t="shared" si="116"/>
        <v>4041590</v>
      </c>
      <c r="I357" s="12">
        <f t="shared" si="116"/>
        <v>4041590</v>
      </c>
      <c r="K357" s="36"/>
      <c r="L357" s="36"/>
      <c r="M357" s="36"/>
    </row>
    <row r="358" spans="1:13" ht="31.5" customHeight="1" outlineLevel="5" x14ac:dyDescent="0.2">
      <c r="A358" s="19" t="s">
        <v>185</v>
      </c>
      <c r="B358" s="20" t="s">
        <v>163</v>
      </c>
      <c r="C358" s="21" t="s">
        <v>99</v>
      </c>
      <c r="D358" s="21" t="s">
        <v>91</v>
      </c>
      <c r="E358" s="24" t="s">
        <v>124</v>
      </c>
      <c r="F358" s="24" t="s">
        <v>5</v>
      </c>
      <c r="G358" s="65">
        <v>4498739</v>
      </c>
      <c r="H358" s="65">
        <v>4041590</v>
      </c>
      <c r="I358" s="65">
        <v>4041590</v>
      </c>
      <c r="K358" s="36"/>
      <c r="L358" s="36"/>
      <c r="M358" s="36"/>
    </row>
    <row r="359" spans="1:13" ht="25.5" outlineLevel="5" x14ac:dyDescent="0.2">
      <c r="A359" s="19" t="s">
        <v>4</v>
      </c>
      <c r="B359" s="20" t="s">
        <v>163</v>
      </c>
      <c r="C359" s="21" t="s">
        <v>99</v>
      </c>
      <c r="D359" s="21" t="s">
        <v>91</v>
      </c>
      <c r="E359" s="24" t="s">
        <v>62</v>
      </c>
      <c r="F359" s="24" t="s">
        <v>2</v>
      </c>
      <c r="G359" s="12">
        <f t="shared" ref="G359:I360" si="117">G360</f>
        <v>2085310</v>
      </c>
      <c r="H359" s="12">
        <f t="shared" si="117"/>
        <v>2124542</v>
      </c>
      <c r="I359" s="12">
        <f t="shared" si="117"/>
        <v>2203220</v>
      </c>
      <c r="K359" s="36"/>
      <c r="L359" s="36"/>
      <c r="M359" s="36"/>
    </row>
    <row r="360" spans="1:13" ht="25.5" outlineLevel="5" x14ac:dyDescent="0.2">
      <c r="A360" s="22" t="s">
        <v>63</v>
      </c>
      <c r="B360" s="20" t="s">
        <v>163</v>
      </c>
      <c r="C360" s="21" t="s">
        <v>99</v>
      </c>
      <c r="D360" s="21" t="s">
        <v>91</v>
      </c>
      <c r="E360" s="24" t="s">
        <v>64</v>
      </c>
      <c r="F360" s="24" t="s">
        <v>2</v>
      </c>
      <c r="G360" s="12">
        <f t="shared" si="117"/>
        <v>2085310</v>
      </c>
      <c r="H360" s="12">
        <f t="shared" si="117"/>
        <v>2124542</v>
      </c>
      <c r="I360" s="12">
        <f t="shared" si="117"/>
        <v>2203220</v>
      </c>
      <c r="K360" s="36"/>
      <c r="L360" s="36"/>
      <c r="M360" s="36"/>
    </row>
    <row r="361" spans="1:13" ht="38.25" outlineLevel="5" x14ac:dyDescent="0.2">
      <c r="A361" s="19" t="s">
        <v>180</v>
      </c>
      <c r="B361" s="20" t="s">
        <v>163</v>
      </c>
      <c r="C361" s="21" t="s">
        <v>99</v>
      </c>
      <c r="D361" s="21" t="s">
        <v>91</v>
      </c>
      <c r="E361" s="24" t="s">
        <v>177</v>
      </c>
      <c r="F361" s="24" t="s">
        <v>2</v>
      </c>
      <c r="G361" s="12">
        <f>G362+G364</f>
        <v>2085310</v>
      </c>
      <c r="H361" s="12">
        <f>H362+H364</f>
        <v>2124542</v>
      </c>
      <c r="I361" s="12">
        <f>I362+I364</f>
        <v>2203220</v>
      </c>
      <c r="K361" s="36"/>
      <c r="L361" s="36"/>
      <c r="M361" s="36"/>
    </row>
    <row r="362" spans="1:13" ht="65.25" customHeight="1" outlineLevel="5" x14ac:dyDescent="0.2">
      <c r="A362" s="19" t="s">
        <v>184</v>
      </c>
      <c r="B362" s="20" t="s">
        <v>163</v>
      </c>
      <c r="C362" s="21" t="s">
        <v>99</v>
      </c>
      <c r="D362" s="21" t="s">
        <v>91</v>
      </c>
      <c r="E362" s="24" t="s">
        <v>177</v>
      </c>
      <c r="F362" s="24" t="s">
        <v>66</v>
      </c>
      <c r="G362" s="12">
        <f>G363</f>
        <v>1739653</v>
      </c>
      <c r="H362" s="12">
        <f>H363</f>
        <v>1745600</v>
      </c>
      <c r="I362" s="12">
        <f>I363</f>
        <v>1815420</v>
      </c>
      <c r="K362" s="36"/>
      <c r="L362" s="36"/>
      <c r="M362" s="36"/>
    </row>
    <row r="363" spans="1:13" ht="25.5" outlineLevel="5" x14ac:dyDescent="0.2">
      <c r="A363" s="19" t="s">
        <v>187</v>
      </c>
      <c r="B363" s="20" t="s">
        <v>163</v>
      </c>
      <c r="C363" s="21" t="s">
        <v>99</v>
      </c>
      <c r="D363" s="21" t="s">
        <v>91</v>
      </c>
      <c r="E363" s="24" t="s">
        <v>177</v>
      </c>
      <c r="F363" s="24" t="s">
        <v>5</v>
      </c>
      <c r="G363" s="92">
        <v>1739653</v>
      </c>
      <c r="H363" s="65">
        <v>1745600</v>
      </c>
      <c r="I363" s="65">
        <v>1815420</v>
      </c>
      <c r="J363" s="94"/>
      <c r="K363" s="36"/>
      <c r="L363" s="36"/>
      <c r="M363" s="36"/>
    </row>
    <row r="364" spans="1:13" ht="30" customHeight="1" outlineLevel="5" x14ac:dyDescent="0.2">
      <c r="A364" s="19" t="s">
        <v>276</v>
      </c>
      <c r="B364" s="20" t="s">
        <v>163</v>
      </c>
      <c r="C364" s="21" t="s">
        <v>99</v>
      </c>
      <c r="D364" s="21" t="s">
        <v>91</v>
      </c>
      <c r="E364" s="24" t="s">
        <v>177</v>
      </c>
      <c r="F364" s="24" t="s">
        <v>73</v>
      </c>
      <c r="G364" s="12">
        <f>G365</f>
        <v>345657</v>
      </c>
      <c r="H364" s="12">
        <f>H365</f>
        <v>378942</v>
      </c>
      <c r="I364" s="12">
        <f>I365</f>
        <v>387800</v>
      </c>
      <c r="K364" s="36"/>
      <c r="L364" s="36"/>
      <c r="M364" s="36"/>
    </row>
    <row r="365" spans="1:13" ht="27" customHeight="1" outlineLevel="5" x14ac:dyDescent="0.2">
      <c r="A365" s="19" t="s">
        <v>200</v>
      </c>
      <c r="B365" s="20" t="s">
        <v>163</v>
      </c>
      <c r="C365" s="21" t="s">
        <v>99</v>
      </c>
      <c r="D365" s="21" t="s">
        <v>91</v>
      </c>
      <c r="E365" s="24" t="s">
        <v>177</v>
      </c>
      <c r="F365" s="24" t="s">
        <v>6</v>
      </c>
      <c r="G365" s="65">
        <v>345657</v>
      </c>
      <c r="H365" s="65">
        <v>378942</v>
      </c>
      <c r="I365" s="65">
        <v>387800</v>
      </c>
      <c r="K365" s="36"/>
      <c r="L365" s="36"/>
      <c r="M365" s="36"/>
    </row>
    <row r="366" spans="1:13" ht="24" customHeight="1" outlineLevel="5" x14ac:dyDescent="0.2">
      <c r="A366" s="28" t="s">
        <v>29</v>
      </c>
      <c r="B366" s="20" t="s">
        <v>163</v>
      </c>
      <c r="C366" s="21" t="s">
        <v>90</v>
      </c>
      <c r="D366" s="21" t="s">
        <v>59</v>
      </c>
      <c r="E366" s="21" t="s">
        <v>60</v>
      </c>
      <c r="F366" s="21" t="s">
        <v>2</v>
      </c>
      <c r="G366" s="58">
        <f>G367</f>
        <v>50400958.029999994</v>
      </c>
      <c r="H366" s="58">
        <f>H367</f>
        <v>2398170</v>
      </c>
      <c r="I366" s="58">
        <f>I367</f>
        <v>2398170</v>
      </c>
      <c r="K366" s="36"/>
      <c r="L366" s="36"/>
      <c r="M366" s="36"/>
    </row>
    <row r="367" spans="1:13" ht="28.5" customHeight="1" outlineLevel="5" x14ac:dyDescent="0.2">
      <c r="A367" s="19" t="s">
        <v>31</v>
      </c>
      <c r="B367" s="20" t="s">
        <v>163</v>
      </c>
      <c r="C367" s="21" t="s">
        <v>90</v>
      </c>
      <c r="D367" s="21" t="s">
        <v>71</v>
      </c>
      <c r="E367" s="21" t="s">
        <v>60</v>
      </c>
      <c r="F367" s="21" t="s">
        <v>2</v>
      </c>
      <c r="G367" s="58">
        <f>G368</f>
        <v>50400958.029999994</v>
      </c>
      <c r="H367" s="58">
        <f t="shared" ref="G367:I387" si="118">H368</f>
        <v>2398170</v>
      </c>
      <c r="I367" s="58">
        <f t="shared" si="118"/>
        <v>2398170</v>
      </c>
      <c r="K367" s="36"/>
      <c r="L367" s="36"/>
      <c r="M367" s="36"/>
    </row>
    <row r="368" spans="1:13" ht="42" customHeight="1" outlineLevel="5" x14ac:dyDescent="0.2">
      <c r="A368" s="30" t="s">
        <v>224</v>
      </c>
      <c r="B368" s="20" t="s">
        <v>163</v>
      </c>
      <c r="C368" s="21" t="s">
        <v>90</v>
      </c>
      <c r="D368" s="21" t="s">
        <v>71</v>
      </c>
      <c r="E368" s="21" t="s">
        <v>116</v>
      </c>
      <c r="F368" s="21" t="s">
        <v>2</v>
      </c>
      <c r="G368" s="58">
        <f>G385+G369</f>
        <v>50400958.029999994</v>
      </c>
      <c r="H368" s="58">
        <f>H385+H369</f>
        <v>2398170</v>
      </c>
      <c r="I368" s="58">
        <f>I385+I369</f>
        <v>2398170</v>
      </c>
      <c r="K368" s="36"/>
      <c r="L368" s="36"/>
      <c r="M368" s="36"/>
    </row>
    <row r="369" spans="1:14" ht="36" customHeight="1" outlineLevel="5" x14ac:dyDescent="0.2">
      <c r="A369" s="30" t="s">
        <v>226</v>
      </c>
      <c r="B369" s="20" t="s">
        <v>163</v>
      </c>
      <c r="C369" s="21" t="s">
        <v>90</v>
      </c>
      <c r="D369" s="21" t="s">
        <v>71</v>
      </c>
      <c r="E369" s="21" t="s">
        <v>125</v>
      </c>
      <c r="F369" s="21" t="s">
        <v>2</v>
      </c>
      <c r="G369" s="58">
        <f>G375+G370+G380</f>
        <v>47819951.029999994</v>
      </c>
      <c r="H369" s="58">
        <f>H375+H370+H380</f>
        <v>0</v>
      </c>
      <c r="I369" s="58">
        <f>I375+I370+I380</f>
        <v>0</v>
      </c>
      <c r="K369" s="36"/>
      <c r="L369" s="36"/>
      <c r="M369" s="36"/>
    </row>
    <row r="370" spans="1:14" ht="38.25" x14ac:dyDescent="0.2">
      <c r="A370" s="19" t="s">
        <v>301</v>
      </c>
      <c r="B370" s="20" t="s">
        <v>163</v>
      </c>
      <c r="C370" s="21" t="s">
        <v>90</v>
      </c>
      <c r="D370" s="21" t="s">
        <v>71</v>
      </c>
      <c r="E370" s="24" t="s">
        <v>289</v>
      </c>
      <c r="F370" s="24" t="s">
        <v>2</v>
      </c>
      <c r="G370" s="12">
        <f>G373+G371</f>
        <v>615000</v>
      </c>
      <c r="H370" s="12">
        <f t="shared" ref="H370:I370" si="119">H373+H371</f>
        <v>0</v>
      </c>
      <c r="I370" s="12">
        <f t="shared" si="119"/>
        <v>0</v>
      </c>
      <c r="K370" s="36"/>
      <c r="L370" s="36"/>
      <c r="M370" s="36"/>
    </row>
    <row r="371" spans="1:14" ht="33" customHeight="1" x14ac:dyDescent="0.2">
      <c r="A371" s="89" t="s">
        <v>449</v>
      </c>
      <c r="B371" s="20" t="s">
        <v>163</v>
      </c>
      <c r="C371" s="21" t="s">
        <v>90</v>
      </c>
      <c r="D371" s="21" t="s">
        <v>71</v>
      </c>
      <c r="E371" s="24" t="s">
        <v>289</v>
      </c>
      <c r="F371" s="24" t="s">
        <v>73</v>
      </c>
      <c r="G371" s="12">
        <f>G372</f>
        <v>250000</v>
      </c>
      <c r="H371" s="12">
        <f t="shared" ref="H371:I371" si="120">H372</f>
        <v>0</v>
      </c>
      <c r="I371" s="12">
        <f t="shared" si="120"/>
        <v>0</v>
      </c>
      <c r="K371" s="36"/>
      <c r="L371" s="36"/>
      <c r="M371" s="36"/>
    </row>
    <row r="372" spans="1:14" ht="33" customHeight="1" x14ac:dyDescent="0.2">
      <c r="A372" s="89" t="s">
        <v>74</v>
      </c>
      <c r="B372" s="20" t="s">
        <v>163</v>
      </c>
      <c r="C372" s="21" t="s">
        <v>90</v>
      </c>
      <c r="D372" s="21" t="s">
        <v>71</v>
      </c>
      <c r="E372" s="24" t="s">
        <v>289</v>
      </c>
      <c r="F372" s="24" t="s">
        <v>6</v>
      </c>
      <c r="G372" s="65">
        <v>250000</v>
      </c>
      <c r="H372" s="65">
        <v>0</v>
      </c>
      <c r="I372" s="65">
        <v>0</v>
      </c>
      <c r="K372" s="36"/>
      <c r="L372" s="36"/>
      <c r="M372" s="36"/>
    </row>
    <row r="373" spans="1:14" ht="28.5" customHeight="1" x14ac:dyDescent="0.2">
      <c r="A373" s="51" t="s">
        <v>278</v>
      </c>
      <c r="B373" s="53" t="s">
        <v>163</v>
      </c>
      <c r="C373" s="52" t="s">
        <v>90</v>
      </c>
      <c r="D373" s="52" t="s">
        <v>71</v>
      </c>
      <c r="E373" s="50" t="s">
        <v>289</v>
      </c>
      <c r="F373" s="50" t="s">
        <v>173</v>
      </c>
      <c r="G373" s="12">
        <f t="shared" ref="G373:I373" si="121">G374</f>
        <v>365000</v>
      </c>
      <c r="H373" s="12">
        <f t="shared" si="121"/>
        <v>0</v>
      </c>
      <c r="I373" s="12">
        <f t="shared" si="121"/>
        <v>0</v>
      </c>
      <c r="J373" s="99"/>
      <c r="K373" s="45"/>
      <c r="L373" s="45"/>
      <c r="M373" s="36"/>
    </row>
    <row r="374" spans="1:14" ht="28.5" customHeight="1" x14ac:dyDescent="0.2">
      <c r="A374" s="51" t="s">
        <v>174</v>
      </c>
      <c r="B374" s="53" t="s">
        <v>163</v>
      </c>
      <c r="C374" s="52" t="s">
        <v>90</v>
      </c>
      <c r="D374" s="52" t="s">
        <v>71</v>
      </c>
      <c r="E374" s="50" t="s">
        <v>289</v>
      </c>
      <c r="F374" s="50" t="s">
        <v>175</v>
      </c>
      <c r="G374" s="65">
        <v>365000</v>
      </c>
      <c r="H374" s="65">
        <v>0</v>
      </c>
      <c r="I374" s="65">
        <v>0</v>
      </c>
      <c r="J374" s="99"/>
      <c r="K374" s="45"/>
      <c r="L374" s="45"/>
      <c r="M374" s="36"/>
    </row>
    <row r="375" spans="1:14" ht="34.5" customHeight="1" x14ac:dyDescent="0.2">
      <c r="A375" s="51" t="s">
        <v>361</v>
      </c>
      <c r="B375" s="52" t="s">
        <v>163</v>
      </c>
      <c r="C375" s="52" t="s">
        <v>90</v>
      </c>
      <c r="D375" s="52" t="s">
        <v>71</v>
      </c>
      <c r="E375" s="50" t="s">
        <v>362</v>
      </c>
      <c r="F375" s="50" t="s">
        <v>2</v>
      </c>
      <c r="G375" s="12">
        <f>G378+G376</f>
        <v>46751854.269999996</v>
      </c>
      <c r="H375" s="12">
        <f t="shared" ref="H375:I375" si="122">H378+H376</f>
        <v>0</v>
      </c>
      <c r="I375" s="12">
        <f t="shared" si="122"/>
        <v>0</v>
      </c>
      <c r="K375" s="36"/>
      <c r="L375" s="36"/>
    </row>
    <row r="376" spans="1:14" ht="34.5" customHeight="1" x14ac:dyDescent="0.2">
      <c r="A376" s="89" t="s">
        <v>449</v>
      </c>
      <c r="B376" s="52" t="s">
        <v>163</v>
      </c>
      <c r="C376" s="87" t="s">
        <v>90</v>
      </c>
      <c r="D376" s="87" t="s">
        <v>71</v>
      </c>
      <c r="E376" s="86" t="s">
        <v>362</v>
      </c>
      <c r="F376" s="88" t="s">
        <v>73</v>
      </c>
      <c r="G376" s="12">
        <f>G377</f>
        <v>5182039.3600000003</v>
      </c>
      <c r="H376" s="12">
        <f t="shared" ref="H376:I376" si="123">H377</f>
        <v>0</v>
      </c>
      <c r="I376" s="12">
        <f t="shared" si="123"/>
        <v>0</v>
      </c>
      <c r="K376" s="36"/>
      <c r="L376" s="36"/>
    </row>
    <row r="377" spans="1:14" ht="34.5" customHeight="1" x14ac:dyDescent="0.2">
      <c r="A377" s="89" t="s">
        <v>74</v>
      </c>
      <c r="B377" s="52" t="s">
        <v>163</v>
      </c>
      <c r="C377" s="87" t="s">
        <v>90</v>
      </c>
      <c r="D377" s="87" t="s">
        <v>71</v>
      </c>
      <c r="E377" s="86" t="s">
        <v>362</v>
      </c>
      <c r="F377" s="88" t="s">
        <v>6</v>
      </c>
      <c r="G377" s="65">
        <v>5182039.3600000003</v>
      </c>
      <c r="H377" s="65">
        <v>0</v>
      </c>
      <c r="I377" s="65">
        <v>0</v>
      </c>
      <c r="K377" s="36"/>
      <c r="L377" s="36"/>
    </row>
    <row r="378" spans="1:14" ht="32.25" customHeight="1" x14ac:dyDescent="0.2">
      <c r="A378" s="51" t="s">
        <v>278</v>
      </c>
      <c r="B378" s="52" t="s">
        <v>163</v>
      </c>
      <c r="C378" s="52" t="s">
        <v>90</v>
      </c>
      <c r="D378" s="52" t="s">
        <v>71</v>
      </c>
      <c r="E378" s="50" t="s">
        <v>362</v>
      </c>
      <c r="F378" s="50" t="s">
        <v>173</v>
      </c>
      <c r="G378" s="12">
        <f>G379</f>
        <v>41569814.909999996</v>
      </c>
      <c r="H378" s="12">
        <f>H379</f>
        <v>0</v>
      </c>
      <c r="I378" s="12">
        <f>I379</f>
        <v>0</v>
      </c>
      <c r="K378" s="35"/>
      <c r="L378" s="36"/>
      <c r="M378" s="36"/>
      <c r="N378" s="35"/>
    </row>
    <row r="379" spans="1:14" ht="28.5" customHeight="1" x14ac:dyDescent="0.2">
      <c r="A379" s="51" t="s">
        <v>174</v>
      </c>
      <c r="B379" s="52" t="s">
        <v>163</v>
      </c>
      <c r="C379" s="52" t="s">
        <v>90</v>
      </c>
      <c r="D379" s="52" t="s">
        <v>71</v>
      </c>
      <c r="E379" s="50" t="s">
        <v>362</v>
      </c>
      <c r="F379" s="50" t="s">
        <v>175</v>
      </c>
      <c r="G379" s="92">
        <v>41569814.909999996</v>
      </c>
      <c r="H379" s="65">
        <v>0</v>
      </c>
      <c r="I379" s="65">
        <v>0</v>
      </c>
      <c r="J379" s="94"/>
      <c r="K379" s="72"/>
      <c r="L379" s="72"/>
      <c r="M379" s="69"/>
      <c r="N379" s="72"/>
    </row>
    <row r="380" spans="1:14" ht="28.5" customHeight="1" x14ac:dyDescent="0.2">
      <c r="A380" s="51" t="s">
        <v>452</v>
      </c>
      <c r="B380" s="52" t="s">
        <v>163</v>
      </c>
      <c r="C380" s="52" t="s">
        <v>90</v>
      </c>
      <c r="D380" s="52" t="s">
        <v>71</v>
      </c>
      <c r="E380" s="50" t="s">
        <v>451</v>
      </c>
      <c r="F380" s="50" t="s">
        <v>2</v>
      </c>
      <c r="G380" s="12">
        <f>G383+G381</f>
        <v>453096.76</v>
      </c>
      <c r="H380" s="12">
        <f t="shared" ref="H380:I380" si="124">H383+H381</f>
        <v>0</v>
      </c>
      <c r="I380" s="12">
        <f t="shared" si="124"/>
        <v>0</v>
      </c>
      <c r="K380" s="72"/>
      <c r="L380" s="72"/>
      <c r="M380" s="69"/>
    </row>
    <row r="381" spans="1:14" ht="28.5" customHeight="1" x14ac:dyDescent="0.2">
      <c r="A381" s="89" t="s">
        <v>449</v>
      </c>
      <c r="B381" s="52" t="s">
        <v>163</v>
      </c>
      <c r="C381" s="87" t="s">
        <v>90</v>
      </c>
      <c r="D381" s="87" t="s">
        <v>71</v>
      </c>
      <c r="E381" s="86" t="s">
        <v>451</v>
      </c>
      <c r="F381" s="88" t="s">
        <v>73</v>
      </c>
      <c r="G381" s="12">
        <f>G382</f>
        <v>41790.639999999999</v>
      </c>
      <c r="H381" s="12">
        <f t="shared" ref="H381:I381" si="125">H382</f>
        <v>0</v>
      </c>
      <c r="I381" s="12">
        <f t="shared" si="125"/>
        <v>0</v>
      </c>
      <c r="K381" s="72"/>
      <c r="L381" s="72"/>
      <c r="M381" s="69"/>
    </row>
    <row r="382" spans="1:14" ht="28.5" customHeight="1" x14ac:dyDescent="0.2">
      <c r="A382" s="89" t="s">
        <v>74</v>
      </c>
      <c r="B382" s="52" t="s">
        <v>163</v>
      </c>
      <c r="C382" s="87" t="s">
        <v>90</v>
      </c>
      <c r="D382" s="87" t="s">
        <v>71</v>
      </c>
      <c r="E382" s="86" t="s">
        <v>451</v>
      </c>
      <c r="F382" s="88" t="s">
        <v>6</v>
      </c>
      <c r="G382" s="65">
        <v>41790.639999999999</v>
      </c>
      <c r="H382" s="65">
        <v>0</v>
      </c>
      <c r="I382" s="65">
        <v>0</v>
      </c>
      <c r="K382" s="72"/>
      <c r="L382" s="72"/>
      <c r="M382" s="69"/>
    </row>
    <row r="383" spans="1:14" ht="35.25" customHeight="1" x14ac:dyDescent="0.2">
      <c r="A383" s="51" t="s">
        <v>278</v>
      </c>
      <c r="B383" s="52" t="s">
        <v>163</v>
      </c>
      <c r="C383" s="52" t="s">
        <v>90</v>
      </c>
      <c r="D383" s="52" t="s">
        <v>71</v>
      </c>
      <c r="E383" s="50" t="s">
        <v>451</v>
      </c>
      <c r="F383" s="50" t="s">
        <v>173</v>
      </c>
      <c r="G383" s="12">
        <f>G384</f>
        <v>411306.12</v>
      </c>
      <c r="H383" s="12">
        <f t="shared" ref="H383:I383" si="126">H384</f>
        <v>0</v>
      </c>
      <c r="I383" s="12">
        <f t="shared" si="126"/>
        <v>0</v>
      </c>
      <c r="K383" s="72"/>
      <c r="L383" s="72"/>
      <c r="M383" s="69"/>
    </row>
    <row r="384" spans="1:14" ht="28.5" customHeight="1" x14ac:dyDescent="0.2">
      <c r="A384" s="51" t="s">
        <v>174</v>
      </c>
      <c r="B384" s="52" t="s">
        <v>163</v>
      </c>
      <c r="C384" s="52" t="s">
        <v>90</v>
      </c>
      <c r="D384" s="52" t="s">
        <v>71</v>
      </c>
      <c r="E384" s="50" t="s">
        <v>451</v>
      </c>
      <c r="F384" s="50" t="s">
        <v>175</v>
      </c>
      <c r="G384" s="65">
        <v>411306.12</v>
      </c>
      <c r="H384" s="65">
        <v>0</v>
      </c>
      <c r="I384" s="65">
        <v>0</v>
      </c>
      <c r="K384" s="72"/>
      <c r="L384" s="72"/>
      <c r="M384" s="69"/>
    </row>
    <row r="385" spans="1:13" ht="38.25" customHeight="1" outlineLevel="5" x14ac:dyDescent="0.2">
      <c r="A385" s="30" t="s">
        <v>148</v>
      </c>
      <c r="B385" s="20" t="s">
        <v>163</v>
      </c>
      <c r="C385" s="21" t="s">
        <v>90</v>
      </c>
      <c r="D385" s="21" t="s">
        <v>71</v>
      </c>
      <c r="E385" s="21" t="s">
        <v>149</v>
      </c>
      <c r="F385" s="21" t="s">
        <v>2</v>
      </c>
      <c r="G385" s="58">
        <f t="shared" si="118"/>
        <v>2581007</v>
      </c>
      <c r="H385" s="58">
        <f t="shared" si="118"/>
        <v>2398170</v>
      </c>
      <c r="I385" s="58">
        <f t="shared" si="118"/>
        <v>2398170</v>
      </c>
      <c r="K385" s="36"/>
      <c r="L385" s="36"/>
      <c r="M385" s="36"/>
    </row>
    <row r="386" spans="1:13" ht="42" customHeight="1" outlineLevel="5" x14ac:dyDescent="0.2">
      <c r="A386" s="23" t="s">
        <v>247</v>
      </c>
      <c r="B386" s="20" t="s">
        <v>163</v>
      </c>
      <c r="C386" s="21" t="s">
        <v>90</v>
      </c>
      <c r="D386" s="21" t="s">
        <v>71</v>
      </c>
      <c r="E386" s="21" t="s">
        <v>136</v>
      </c>
      <c r="F386" s="21" t="s">
        <v>2</v>
      </c>
      <c r="G386" s="12">
        <f t="shared" si="118"/>
        <v>2581007</v>
      </c>
      <c r="H386" s="12">
        <f t="shared" si="118"/>
        <v>2398170</v>
      </c>
      <c r="I386" s="12">
        <f t="shared" si="118"/>
        <v>2398170</v>
      </c>
      <c r="K386" s="36"/>
      <c r="L386" s="36"/>
      <c r="M386" s="36"/>
    </row>
    <row r="387" spans="1:13" ht="72" customHeight="1" outlineLevel="5" x14ac:dyDescent="0.2">
      <c r="A387" s="19" t="s">
        <v>184</v>
      </c>
      <c r="B387" s="20" t="s">
        <v>163</v>
      </c>
      <c r="C387" s="21" t="s">
        <v>90</v>
      </c>
      <c r="D387" s="21" t="s">
        <v>71</v>
      </c>
      <c r="E387" s="21" t="s">
        <v>136</v>
      </c>
      <c r="F387" s="21" t="s">
        <v>66</v>
      </c>
      <c r="G387" s="12">
        <f t="shared" si="118"/>
        <v>2581007</v>
      </c>
      <c r="H387" s="12">
        <f t="shared" si="118"/>
        <v>2398170</v>
      </c>
      <c r="I387" s="12">
        <f t="shared" si="118"/>
        <v>2398170</v>
      </c>
      <c r="K387" s="36"/>
      <c r="L387" s="36"/>
      <c r="M387" s="36"/>
    </row>
    <row r="388" spans="1:13" ht="34.5" customHeight="1" outlineLevel="5" x14ac:dyDescent="0.2">
      <c r="A388" s="19" t="s">
        <v>185</v>
      </c>
      <c r="B388" s="20" t="s">
        <v>163</v>
      </c>
      <c r="C388" s="21" t="s">
        <v>90</v>
      </c>
      <c r="D388" s="21" t="s">
        <v>71</v>
      </c>
      <c r="E388" s="21" t="s">
        <v>136</v>
      </c>
      <c r="F388" s="21" t="s">
        <v>5</v>
      </c>
      <c r="G388" s="65">
        <v>2581007</v>
      </c>
      <c r="H388" s="65">
        <v>2398170</v>
      </c>
      <c r="I388" s="65">
        <v>2398170</v>
      </c>
      <c r="K388" s="36"/>
      <c r="L388" s="36"/>
      <c r="M388" s="36"/>
    </row>
    <row r="389" spans="1:13" ht="22.5" customHeight="1" outlineLevel="5" x14ac:dyDescent="0.2">
      <c r="A389" s="30" t="s">
        <v>396</v>
      </c>
      <c r="B389" s="20" t="s">
        <v>163</v>
      </c>
      <c r="C389" s="21" t="s">
        <v>91</v>
      </c>
      <c r="D389" s="21" t="s">
        <v>59</v>
      </c>
      <c r="E389" s="21" t="s">
        <v>60</v>
      </c>
      <c r="F389" s="21" t="s">
        <v>2</v>
      </c>
      <c r="G389" s="12">
        <f t="shared" ref="G389:I391" si="127">G390</f>
        <v>93600</v>
      </c>
      <c r="H389" s="12">
        <f t="shared" si="127"/>
        <v>0</v>
      </c>
      <c r="I389" s="12">
        <f t="shared" si="127"/>
        <v>0</v>
      </c>
      <c r="K389" s="36"/>
      <c r="L389" s="36"/>
      <c r="M389" s="36"/>
    </row>
    <row r="390" spans="1:13" ht="29.25" customHeight="1" outlineLevel="5" x14ac:dyDescent="0.2">
      <c r="A390" s="30" t="s">
        <v>397</v>
      </c>
      <c r="B390" s="20" t="s">
        <v>163</v>
      </c>
      <c r="C390" s="21" t="s">
        <v>91</v>
      </c>
      <c r="D390" s="21" t="s">
        <v>91</v>
      </c>
      <c r="E390" s="21" t="s">
        <v>60</v>
      </c>
      <c r="F390" s="21" t="s">
        <v>2</v>
      </c>
      <c r="G390" s="12">
        <f t="shared" si="127"/>
        <v>93600</v>
      </c>
      <c r="H390" s="12">
        <f t="shared" si="127"/>
        <v>0</v>
      </c>
      <c r="I390" s="12">
        <f t="shared" si="127"/>
        <v>0</v>
      </c>
      <c r="K390" s="36"/>
      <c r="L390" s="36"/>
      <c r="M390" s="36"/>
    </row>
    <row r="391" spans="1:13" ht="45" customHeight="1" outlineLevel="5" x14ac:dyDescent="0.2">
      <c r="A391" s="19" t="s">
        <v>398</v>
      </c>
      <c r="B391" s="20" t="s">
        <v>163</v>
      </c>
      <c r="C391" s="21" t="s">
        <v>91</v>
      </c>
      <c r="D391" s="21" t="s">
        <v>91</v>
      </c>
      <c r="E391" s="21" t="s">
        <v>399</v>
      </c>
      <c r="F391" s="21" t="s">
        <v>2</v>
      </c>
      <c r="G391" s="12">
        <f>G392</f>
        <v>93600</v>
      </c>
      <c r="H391" s="12">
        <f t="shared" si="127"/>
        <v>0</v>
      </c>
      <c r="I391" s="12">
        <f t="shared" si="127"/>
        <v>0</v>
      </c>
      <c r="K391" s="36"/>
      <c r="L391" s="36"/>
      <c r="M391" s="36"/>
    </row>
    <row r="392" spans="1:13" ht="39.75" customHeight="1" outlineLevel="5" x14ac:dyDescent="0.2">
      <c r="A392" s="28" t="s">
        <v>400</v>
      </c>
      <c r="B392" s="20" t="s">
        <v>163</v>
      </c>
      <c r="C392" s="21" t="s">
        <v>91</v>
      </c>
      <c r="D392" s="21" t="s">
        <v>91</v>
      </c>
      <c r="E392" s="21" t="s">
        <v>401</v>
      </c>
      <c r="F392" s="21" t="s">
        <v>2</v>
      </c>
      <c r="G392" s="12">
        <f t="shared" ref="G392:I393" si="128">G393</f>
        <v>93600</v>
      </c>
      <c r="H392" s="12">
        <f t="shared" si="128"/>
        <v>0</v>
      </c>
      <c r="I392" s="12">
        <f t="shared" si="128"/>
        <v>0</v>
      </c>
      <c r="K392" s="36"/>
      <c r="L392" s="36"/>
      <c r="M392" s="36"/>
    </row>
    <row r="393" spans="1:13" ht="33.75" customHeight="1" x14ac:dyDescent="0.2">
      <c r="A393" s="30" t="s">
        <v>150</v>
      </c>
      <c r="B393" s="20" t="s">
        <v>163</v>
      </c>
      <c r="C393" s="24" t="s">
        <v>91</v>
      </c>
      <c r="D393" s="24" t="s">
        <v>91</v>
      </c>
      <c r="E393" s="24" t="s">
        <v>401</v>
      </c>
      <c r="F393" s="24" t="s">
        <v>73</v>
      </c>
      <c r="G393" s="12">
        <f t="shared" si="128"/>
        <v>93600</v>
      </c>
      <c r="H393" s="12">
        <f t="shared" si="128"/>
        <v>0</v>
      </c>
      <c r="I393" s="12">
        <f t="shared" si="128"/>
        <v>0</v>
      </c>
      <c r="J393" s="99"/>
      <c r="K393" s="45"/>
      <c r="L393" s="45"/>
      <c r="M393" s="36"/>
    </row>
    <row r="394" spans="1:13" ht="35.25" customHeight="1" x14ac:dyDescent="0.2">
      <c r="A394" s="30" t="s">
        <v>74</v>
      </c>
      <c r="B394" s="20" t="s">
        <v>163</v>
      </c>
      <c r="C394" s="24" t="s">
        <v>91</v>
      </c>
      <c r="D394" s="24" t="s">
        <v>91</v>
      </c>
      <c r="E394" s="24" t="s">
        <v>401</v>
      </c>
      <c r="F394" s="24" t="s">
        <v>6</v>
      </c>
      <c r="G394" s="65">
        <v>93600</v>
      </c>
      <c r="H394" s="65">
        <v>0</v>
      </c>
      <c r="I394" s="65">
        <v>0</v>
      </c>
      <c r="J394" s="99"/>
      <c r="K394" s="45"/>
      <c r="L394" s="45"/>
      <c r="M394" s="36"/>
    </row>
    <row r="395" spans="1:13" ht="20.25" customHeight="1" outlineLevel="5" x14ac:dyDescent="0.2">
      <c r="A395" s="30" t="s">
        <v>32</v>
      </c>
      <c r="B395" s="20" t="s">
        <v>163</v>
      </c>
      <c r="C395" s="24" t="s">
        <v>131</v>
      </c>
      <c r="D395" s="24" t="s">
        <v>59</v>
      </c>
      <c r="E395" s="24" t="s">
        <v>60</v>
      </c>
      <c r="F395" s="24" t="s">
        <v>2</v>
      </c>
      <c r="G395" s="12">
        <f>G396+G408+G426+G402</f>
        <v>46641404.159999996</v>
      </c>
      <c r="H395" s="12">
        <f t="shared" ref="H395:I395" si="129">H396+H408+H426+H402</f>
        <v>49535006.439999998</v>
      </c>
      <c r="I395" s="12">
        <f t="shared" si="129"/>
        <v>50246474.340000004</v>
      </c>
      <c r="K395" s="36"/>
      <c r="L395" s="36"/>
      <c r="M395" s="36"/>
    </row>
    <row r="396" spans="1:13" ht="19.5" customHeight="1" outlineLevel="5" x14ac:dyDescent="0.2">
      <c r="A396" s="28" t="s">
        <v>33</v>
      </c>
      <c r="B396" s="20" t="s">
        <v>163</v>
      </c>
      <c r="C396" s="24" t="s">
        <v>131</v>
      </c>
      <c r="D396" s="24" t="s">
        <v>58</v>
      </c>
      <c r="E396" s="24" t="s">
        <v>60</v>
      </c>
      <c r="F396" s="24" t="s">
        <v>2</v>
      </c>
      <c r="G396" s="12">
        <f>G397</f>
        <v>2401326</v>
      </c>
      <c r="H396" s="12">
        <f>H397</f>
        <v>2357300</v>
      </c>
      <c r="I396" s="12">
        <f>I397</f>
        <v>2357300</v>
      </c>
      <c r="K396" s="36"/>
      <c r="L396" s="36"/>
      <c r="M396" s="36"/>
    </row>
    <row r="397" spans="1:13" ht="30.75" customHeight="1" x14ac:dyDescent="0.2">
      <c r="A397" s="26" t="s">
        <v>4</v>
      </c>
      <c r="B397" s="20" t="s">
        <v>163</v>
      </c>
      <c r="C397" s="24" t="s">
        <v>131</v>
      </c>
      <c r="D397" s="24" t="s">
        <v>58</v>
      </c>
      <c r="E397" s="24" t="s">
        <v>62</v>
      </c>
      <c r="F397" s="24" t="s">
        <v>2</v>
      </c>
      <c r="G397" s="12">
        <f>G399</f>
        <v>2401326</v>
      </c>
      <c r="H397" s="12">
        <f>H399</f>
        <v>2357300</v>
      </c>
      <c r="I397" s="12">
        <f>I399</f>
        <v>2357300</v>
      </c>
      <c r="K397" s="36"/>
      <c r="L397" s="36"/>
      <c r="M397" s="36"/>
    </row>
    <row r="398" spans="1:13" ht="30" customHeight="1" x14ac:dyDescent="0.2">
      <c r="A398" s="26" t="s">
        <v>63</v>
      </c>
      <c r="B398" s="20" t="s">
        <v>163</v>
      </c>
      <c r="C398" s="24" t="s">
        <v>131</v>
      </c>
      <c r="D398" s="24" t="s">
        <v>58</v>
      </c>
      <c r="E398" s="24" t="s">
        <v>64</v>
      </c>
      <c r="F398" s="24" t="s">
        <v>2</v>
      </c>
      <c r="G398" s="12">
        <f>G399</f>
        <v>2401326</v>
      </c>
      <c r="H398" s="12">
        <f>H399</f>
        <v>2357300</v>
      </c>
      <c r="I398" s="12">
        <f>I399</f>
        <v>2357300</v>
      </c>
      <c r="K398" s="36"/>
      <c r="L398" s="36"/>
      <c r="M398" s="36"/>
    </row>
    <row r="399" spans="1:13" ht="22.5" customHeight="1" x14ac:dyDescent="0.2">
      <c r="A399" s="28" t="s">
        <v>34</v>
      </c>
      <c r="B399" s="20" t="s">
        <v>163</v>
      </c>
      <c r="C399" s="24" t="s">
        <v>131</v>
      </c>
      <c r="D399" s="24" t="s">
        <v>58</v>
      </c>
      <c r="E399" s="24" t="s">
        <v>132</v>
      </c>
      <c r="F399" s="24" t="s">
        <v>2</v>
      </c>
      <c r="G399" s="12">
        <f>G401</f>
        <v>2401326</v>
      </c>
      <c r="H399" s="12">
        <f>H401</f>
        <v>2357300</v>
      </c>
      <c r="I399" s="12">
        <f>I401</f>
        <v>2357300</v>
      </c>
      <c r="K399" s="36"/>
      <c r="L399" s="36"/>
      <c r="M399" s="36"/>
    </row>
    <row r="400" spans="1:13" ht="18" customHeight="1" x14ac:dyDescent="0.2">
      <c r="A400" s="28" t="s">
        <v>121</v>
      </c>
      <c r="B400" s="20" t="s">
        <v>163</v>
      </c>
      <c r="C400" s="24" t="s">
        <v>131</v>
      </c>
      <c r="D400" s="24" t="s">
        <v>58</v>
      </c>
      <c r="E400" s="24" t="s">
        <v>132</v>
      </c>
      <c r="F400" s="24" t="s">
        <v>122</v>
      </c>
      <c r="G400" s="12">
        <f>G401</f>
        <v>2401326</v>
      </c>
      <c r="H400" s="12">
        <f>H401</f>
        <v>2357300</v>
      </c>
      <c r="I400" s="12">
        <f>I401</f>
        <v>2357300</v>
      </c>
      <c r="K400" s="36"/>
      <c r="L400" s="36"/>
      <c r="M400" s="36"/>
    </row>
    <row r="401" spans="1:13" ht="20.25" customHeight="1" x14ac:dyDescent="0.2">
      <c r="A401" s="28" t="s">
        <v>35</v>
      </c>
      <c r="B401" s="20" t="s">
        <v>163</v>
      </c>
      <c r="C401" s="24" t="s">
        <v>131</v>
      </c>
      <c r="D401" s="24" t="s">
        <v>58</v>
      </c>
      <c r="E401" s="24" t="s">
        <v>132</v>
      </c>
      <c r="F401" s="24" t="s">
        <v>36</v>
      </c>
      <c r="G401" s="65">
        <v>2401326</v>
      </c>
      <c r="H401" s="65">
        <v>2357300</v>
      </c>
      <c r="I401" s="65">
        <v>2357300</v>
      </c>
      <c r="K401" s="36"/>
      <c r="L401" s="36"/>
      <c r="M401" s="36"/>
    </row>
    <row r="402" spans="1:13" ht="20.25" customHeight="1" x14ac:dyDescent="0.2">
      <c r="A402" s="30" t="s">
        <v>178</v>
      </c>
      <c r="B402" s="20" t="s">
        <v>163</v>
      </c>
      <c r="C402" s="24" t="s">
        <v>131</v>
      </c>
      <c r="D402" s="24" t="s">
        <v>68</v>
      </c>
      <c r="E402" s="24" t="s">
        <v>60</v>
      </c>
      <c r="F402" s="24" t="s">
        <v>2</v>
      </c>
      <c r="G402" s="78">
        <f>G403</f>
        <v>28000</v>
      </c>
      <c r="H402" s="78">
        <f t="shared" ref="H402:I406" si="130">H403</f>
        <v>0</v>
      </c>
      <c r="I402" s="78">
        <f t="shared" si="130"/>
        <v>0</v>
      </c>
      <c r="K402" s="36"/>
      <c r="L402" s="36"/>
      <c r="M402" s="36"/>
    </row>
    <row r="403" spans="1:13" ht="28.5" customHeight="1" x14ac:dyDescent="0.2">
      <c r="A403" s="22" t="s">
        <v>4</v>
      </c>
      <c r="B403" s="20" t="s">
        <v>163</v>
      </c>
      <c r="C403" s="24" t="s">
        <v>131</v>
      </c>
      <c r="D403" s="24" t="s">
        <v>68</v>
      </c>
      <c r="E403" s="24" t="s">
        <v>62</v>
      </c>
      <c r="F403" s="24" t="s">
        <v>2</v>
      </c>
      <c r="G403" s="78">
        <f>G404</f>
        <v>28000</v>
      </c>
      <c r="H403" s="78">
        <f t="shared" si="130"/>
        <v>0</v>
      </c>
      <c r="I403" s="78">
        <f t="shared" si="130"/>
        <v>0</v>
      </c>
      <c r="K403" s="36"/>
      <c r="L403" s="36"/>
      <c r="M403" s="36"/>
    </row>
    <row r="404" spans="1:13" ht="32.25" customHeight="1" x14ac:dyDescent="0.2">
      <c r="A404" s="22" t="s">
        <v>63</v>
      </c>
      <c r="B404" s="20" t="s">
        <v>163</v>
      </c>
      <c r="C404" s="24" t="s">
        <v>131</v>
      </c>
      <c r="D404" s="24" t="s">
        <v>68</v>
      </c>
      <c r="E404" s="24" t="s">
        <v>64</v>
      </c>
      <c r="F404" s="24" t="s">
        <v>2</v>
      </c>
      <c r="G404" s="78">
        <f>G405</f>
        <v>28000</v>
      </c>
      <c r="H404" s="78">
        <f t="shared" si="130"/>
        <v>0</v>
      </c>
      <c r="I404" s="78">
        <f t="shared" si="130"/>
        <v>0</v>
      </c>
      <c r="K404" s="36"/>
      <c r="L404" s="36"/>
      <c r="M404" s="36"/>
    </row>
    <row r="405" spans="1:13" ht="30" customHeight="1" x14ac:dyDescent="0.2">
      <c r="A405" s="28" t="s">
        <v>480</v>
      </c>
      <c r="B405" s="20" t="s">
        <v>163</v>
      </c>
      <c r="C405" s="24" t="s">
        <v>131</v>
      </c>
      <c r="D405" s="24" t="s">
        <v>68</v>
      </c>
      <c r="E405" s="24" t="s">
        <v>79</v>
      </c>
      <c r="F405" s="24" t="s">
        <v>2</v>
      </c>
      <c r="G405" s="78">
        <f>G406</f>
        <v>28000</v>
      </c>
      <c r="H405" s="78">
        <f t="shared" si="130"/>
        <v>0</v>
      </c>
      <c r="I405" s="78">
        <f t="shared" si="130"/>
        <v>0</v>
      </c>
      <c r="K405" s="36"/>
      <c r="L405" s="36"/>
      <c r="M405" s="36"/>
    </row>
    <row r="406" spans="1:13" ht="22.5" customHeight="1" x14ac:dyDescent="0.2">
      <c r="A406" s="28" t="s">
        <v>121</v>
      </c>
      <c r="B406" s="20" t="s">
        <v>163</v>
      </c>
      <c r="C406" s="24" t="s">
        <v>131</v>
      </c>
      <c r="D406" s="24" t="s">
        <v>68</v>
      </c>
      <c r="E406" s="24" t="s">
        <v>79</v>
      </c>
      <c r="F406" s="24" t="s">
        <v>122</v>
      </c>
      <c r="G406" s="78">
        <f>G407</f>
        <v>28000</v>
      </c>
      <c r="H406" s="78">
        <f t="shared" si="130"/>
        <v>0</v>
      </c>
      <c r="I406" s="78">
        <f t="shared" si="130"/>
        <v>0</v>
      </c>
      <c r="K406" s="36"/>
      <c r="L406" s="36"/>
      <c r="M406" s="36"/>
    </row>
    <row r="407" spans="1:13" ht="30" customHeight="1" x14ac:dyDescent="0.2">
      <c r="A407" s="30" t="s">
        <v>44</v>
      </c>
      <c r="B407" s="20" t="s">
        <v>163</v>
      </c>
      <c r="C407" s="24" t="s">
        <v>131</v>
      </c>
      <c r="D407" s="24" t="s">
        <v>68</v>
      </c>
      <c r="E407" s="24" t="s">
        <v>79</v>
      </c>
      <c r="F407" s="24" t="s">
        <v>45</v>
      </c>
      <c r="G407" s="92">
        <v>28000</v>
      </c>
      <c r="H407" s="65">
        <v>0</v>
      </c>
      <c r="I407" s="65">
        <v>0</v>
      </c>
      <c r="J407" s="94"/>
      <c r="K407" s="36"/>
      <c r="L407" s="36"/>
      <c r="M407" s="36"/>
    </row>
    <row r="408" spans="1:13" ht="17.25" customHeight="1" x14ac:dyDescent="0.2">
      <c r="A408" s="30" t="s">
        <v>37</v>
      </c>
      <c r="B408" s="20" t="s">
        <v>163</v>
      </c>
      <c r="C408" s="24" t="s">
        <v>131</v>
      </c>
      <c r="D408" s="24" t="s">
        <v>71</v>
      </c>
      <c r="E408" s="24" t="s">
        <v>60</v>
      </c>
      <c r="F408" s="24" t="s">
        <v>2</v>
      </c>
      <c r="G408" s="12">
        <f>G409+G419</f>
        <v>44112078.159999996</v>
      </c>
      <c r="H408" s="12">
        <f>H409+H419</f>
        <v>47177706.439999998</v>
      </c>
      <c r="I408" s="12">
        <f>I409+I419</f>
        <v>47889174.340000004</v>
      </c>
      <c r="K408" s="36"/>
      <c r="L408" s="36"/>
      <c r="M408" s="36"/>
    </row>
    <row r="409" spans="1:13" ht="32.25" customHeight="1" x14ac:dyDescent="0.2">
      <c r="A409" s="30" t="s">
        <v>249</v>
      </c>
      <c r="B409" s="20" t="s">
        <v>163</v>
      </c>
      <c r="C409" s="24" t="s">
        <v>131</v>
      </c>
      <c r="D409" s="24" t="s">
        <v>71</v>
      </c>
      <c r="E409" s="24" t="s">
        <v>138</v>
      </c>
      <c r="F409" s="24" t="s">
        <v>2</v>
      </c>
      <c r="G409" s="12">
        <f>G410</f>
        <v>24303008.449999999</v>
      </c>
      <c r="H409" s="12">
        <f>H410</f>
        <v>23050352.93</v>
      </c>
      <c r="I409" s="12">
        <f>I410</f>
        <v>23050352.93</v>
      </c>
      <c r="K409" s="36"/>
      <c r="L409" s="36"/>
      <c r="M409" s="36"/>
    </row>
    <row r="410" spans="1:13" ht="57.75" customHeight="1" x14ac:dyDescent="0.2">
      <c r="A410" s="30" t="s">
        <v>232</v>
      </c>
      <c r="B410" s="20" t="s">
        <v>163</v>
      </c>
      <c r="C410" s="24" t="s">
        <v>131</v>
      </c>
      <c r="D410" s="24" t="s">
        <v>71</v>
      </c>
      <c r="E410" s="24" t="s">
        <v>250</v>
      </c>
      <c r="F410" s="24" t="s">
        <v>2</v>
      </c>
      <c r="G410" s="12">
        <f>G411+G416</f>
        <v>24303008.449999999</v>
      </c>
      <c r="H410" s="12">
        <f>H411+H416</f>
        <v>23050352.93</v>
      </c>
      <c r="I410" s="12">
        <f>I411+I416</f>
        <v>23050352.93</v>
      </c>
      <c r="J410" s="100"/>
      <c r="K410" s="36"/>
      <c r="L410" s="36"/>
      <c r="M410" s="36"/>
    </row>
    <row r="411" spans="1:13" ht="57.75" customHeight="1" x14ac:dyDescent="0.2">
      <c r="A411" s="30" t="s">
        <v>231</v>
      </c>
      <c r="B411" s="20" t="s">
        <v>163</v>
      </c>
      <c r="C411" s="24" t="s">
        <v>131</v>
      </c>
      <c r="D411" s="24" t="s">
        <v>71</v>
      </c>
      <c r="E411" s="24" t="s">
        <v>251</v>
      </c>
      <c r="F411" s="24" t="s">
        <v>2</v>
      </c>
      <c r="G411" s="12">
        <f>G412+G414</f>
        <v>24303008.449999999</v>
      </c>
      <c r="H411" s="12">
        <f>H412+H414</f>
        <v>9633872.9299999997</v>
      </c>
      <c r="I411" s="12">
        <f>I412+I414</f>
        <v>9633872.9299999997</v>
      </c>
      <c r="J411" s="100"/>
      <c r="K411" s="36"/>
      <c r="L411" s="36"/>
      <c r="M411" s="36"/>
    </row>
    <row r="412" spans="1:13" ht="33.75" customHeight="1" x14ac:dyDescent="0.2">
      <c r="A412" s="30" t="s">
        <v>150</v>
      </c>
      <c r="B412" s="20" t="s">
        <v>163</v>
      </c>
      <c r="C412" s="24" t="s">
        <v>131</v>
      </c>
      <c r="D412" s="24" t="s">
        <v>71</v>
      </c>
      <c r="E412" s="24" t="s">
        <v>251</v>
      </c>
      <c r="F412" s="24" t="s">
        <v>73</v>
      </c>
      <c r="G412" s="12">
        <f>G413</f>
        <v>997238.45</v>
      </c>
      <c r="H412" s="12">
        <f>H413</f>
        <v>990846.93</v>
      </c>
      <c r="I412" s="12">
        <f>I413</f>
        <v>990846.93</v>
      </c>
      <c r="J412" s="100"/>
      <c r="K412" s="36"/>
      <c r="L412" s="36"/>
      <c r="M412" s="36"/>
    </row>
    <row r="413" spans="1:13" ht="35.25" customHeight="1" x14ac:dyDescent="0.2">
      <c r="A413" s="30" t="s">
        <v>74</v>
      </c>
      <c r="B413" s="20" t="s">
        <v>163</v>
      </c>
      <c r="C413" s="24" t="s">
        <v>131</v>
      </c>
      <c r="D413" s="24" t="s">
        <v>71</v>
      </c>
      <c r="E413" s="24" t="s">
        <v>251</v>
      </c>
      <c r="F413" s="24" t="s">
        <v>6</v>
      </c>
      <c r="G413" s="92">
        <v>997238.45</v>
      </c>
      <c r="H413" s="65">
        <v>990846.93</v>
      </c>
      <c r="I413" s="65">
        <v>990846.93</v>
      </c>
      <c r="J413" s="104"/>
      <c r="K413" s="36"/>
      <c r="L413" s="36"/>
      <c r="M413" s="36"/>
    </row>
    <row r="414" spans="1:13" ht="34.5" customHeight="1" x14ac:dyDescent="0.2">
      <c r="A414" s="30" t="s">
        <v>278</v>
      </c>
      <c r="B414" s="20" t="s">
        <v>163</v>
      </c>
      <c r="C414" s="24" t="s">
        <v>131</v>
      </c>
      <c r="D414" s="24" t="s">
        <v>71</v>
      </c>
      <c r="E414" s="24" t="s">
        <v>251</v>
      </c>
      <c r="F414" s="24" t="s">
        <v>173</v>
      </c>
      <c r="G414" s="12">
        <f>G415</f>
        <v>23305770</v>
      </c>
      <c r="H414" s="12">
        <f>H415</f>
        <v>8643026</v>
      </c>
      <c r="I414" s="12">
        <f>I415</f>
        <v>8643026</v>
      </c>
      <c r="J414" s="100"/>
      <c r="K414" s="36"/>
      <c r="L414" s="36"/>
      <c r="M414" s="36"/>
    </row>
    <row r="415" spans="1:13" ht="20.25" customHeight="1" x14ac:dyDescent="0.2">
      <c r="A415" s="30" t="s">
        <v>174</v>
      </c>
      <c r="B415" s="20" t="s">
        <v>163</v>
      </c>
      <c r="C415" s="24" t="s">
        <v>131</v>
      </c>
      <c r="D415" s="24" t="s">
        <v>71</v>
      </c>
      <c r="E415" s="24" t="s">
        <v>251</v>
      </c>
      <c r="F415" s="24" t="s">
        <v>175</v>
      </c>
      <c r="G415" s="92">
        <v>23305770</v>
      </c>
      <c r="H415" s="65">
        <v>8643026</v>
      </c>
      <c r="I415" s="65">
        <v>8643026</v>
      </c>
      <c r="J415" s="104"/>
      <c r="K415" s="36"/>
      <c r="L415" s="36"/>
      <c r="M415" s="36"/>
    </row>
    <row r="416" spans="1:13" ht="55.5" customHeight="1" x14ac:dyDescent="0.2">
      <c r="A416" s="30" t="s">
        <v>359</v>
      </c>
      <c r="B416" s="20" t="s">
        <v>163</v>
      </c>
      <c r="C416" s="24" t="s">
        <v>131</v>
      </c>
      <c r="D416" s="24" t="s">
        <v>71</v>
      </c>
      <c r="E416" s="24" t="s">
        <v>360</v>
      </c>
      <c r="F416" s="24" t="s">
        <v>2</v>
      </c>
      <c r="G416" s="12">
        <f t="shared" ref="G416:I417" si="131">G417</f>
        <v>0</v>
      </c>
      <c r="H416" s="12">
        <f t="shared" si="131"/>
        <v>13416480</v>
      </c>
      <c r="I416" s="12">
        <f t="shared" si="131"/>
        <v>13416480</v>
      </c>
      <c r="J416" s="100"/>
      <c r="K416" s="36"/>
      <c r="L416" s="36"/>
      <c r="M416" s="36"/>
    </row>
    <row r="417" spans="1:13" ht="34.5" customHeight="1" x14ac:dyDescent="0.2">
      <c r="A417" s="30" t="s">
        <v>278</v>
      </c>
      <c r="B417" s="20" t="s">
        <v>163</v>
      </c>
      <c r="C417" s="24" t="s">
        <v>131</v>
      </c>
      <c r="D417" s="24" t="s">
        <v>71</v>
      </c>
      <c r="E417" s="24" t="s">
        <v>360</v>
      </c>
      <c r="F417" s="24" t="s">
        <v>173</v>
      </c>
      <c r="G417" s="12">
        <f t="shared" si="131"/>
        <v>0</v>
      </c>
      <c r="H417" s="12">
        <f t="shared" si="131"/>
        <v>13416480</v>
      </c>
      <c r="I417" s="12">
        <f t="shared" si="131"/>
        <v>13416480</v>
      </c>
      <c r="J417" s="100"/>
      <c r="K417" s="36"/>
      <c r="L417" s="36"/>
      <c r="M417" s="36"/>
    </row>
    <row r="418" spans="1:13" ht="15" customHeight="1" x14ac:dyDescent="0.2">
      <c r="A418" s="30" t="s">
        <v>174</v>
      </c>
      <c r="B418" s="20" t="s">
        <v>163</v>
      </c>
      <c r="C418" s="24" t="s">
        <v>131</v>
      </c>
      <c r="D418" s="24" t="s">
        <v>71</v>
      </c>
      <c r="E418" s="24" t="s">
        <v>360</v>
      </c>
      <c r="F418" s="24" t="s">
        <v>175</v>
      </c>
      <c r="G418" s="65">
        <v>0</v>
      </c>
      <c r="H418" s="65">
        <v>13416480</v>
      </c>
      <c r="I418" s="65">
        <v>13416480</v>
      </c>
      <c r="J418" s="100"/>
      <c r="K418" s="36"/>
      <c r="L418" s="36"/>
      <c r="M418" s="36"/>
    </row>
    <row r="419" spans="1:13" ht="33.75" customHeight="1" x14ac:dyDescent="0.2">
      <c r="A419" s="30" t="s">
        <v>4</v>
      </c>
      <c r="B419" s="20" t="s">
        <v>163</v>
      </c>
      <c r="C419" s="24" t="s">
        <v>131</v>
      </c>
      <c r="D419" s="24" t="s">
        <v>71</v>
      </c>
      <c r="E419" s="24" t="s">
        <v>62</v>
      </c>
      <c r="F419" s="24" t="s">
        <v>2</v>
      </c>
      <c r="G419" s="12">
        <f t="shared" ref="G419:I420" si="132">G420</f>
        <v>19809069.710000001</v>
      </c>
      <c r="H419" s="12">
        <f t="shared" si="132"/>
        <v>24127353.510000002</v>
      </c>
      <c r="I419" s="12">
        <f t="shared" si="132"/>
        <v>24838821.41</v>
      </c>
      <c r="J419" s="100"/>
      <c r="K419" s="36"/>
      <c r="L419" s="36"/>
      <c r="M419" s="36"/>
    </row>
    <row r="420" spans="1:13" ht="35.25" customHeight="1" x14ac:dyDescent="0.2">
      <c r="A420" s="30" t="s">
        <v>63</v>
      </c>
      <c r="B420" s="20" t="s">
        <v>163</v>
      </c>
      <c r="C420" s="24" t="s">
        <v>131</v>
      </c>
      <c r="D420" s="24" t="s">
        <v>71</v>
      </c>
      <c r="E420" s="24" t="s">
        <v>64</v>
      </c>
      <c r="F420" s="24" t="s">
        <v>2</v>
      </c>
      <c r="G420" s="12">
        <f t="shared" si="132"/>
        <v>19809069.710000001</v>
      </c>
      <c r="H420" s="12">
        <f t="shared" si="132"/>
        <v>24127353.510000002</v>
      </c>
      <c r="I420" s="12">
        <f t="shared" si="132"/>
        <v>24838821.41</v>
      </c>
      <c r="K420" s="36"/>
      <c r="L420" s="36"/>
      <c r="M420" s="36"/>
    </row>
    <row r="421" spans="1:13" ht="60.75" customHeight="1" x14ac:dyDescent="0.2">
      <c r="A421" s="30" t="s">
        <v>240</v>
      </c>
      <c r="B421" s="20" t="s">
        <v>163</v>
      </c>
      <c r="C421" s="24" t="s">
        <v>131</v>
      </c>
      <c r="D421" s="24" t="s">
        <v>71</v>
      </c>
      <c r="E421" s="24" t="s">
        <v>241</v>
      </c>
      <c r="F421" s="24" t="s">
        <v>2</v>
      </c>
      <c r="G421" s="12">
        <f>G424+G422</f>
        <v>19809069.710000001</v>
      </c>
      <c r="H421" s="12">
        <f>H424+H422</f>
        <v>24127353.510000002</v>
      </c>
      <c r="I421" s="12">
        <f>I424+I422</f>
        <v>24838821.41</v>
      </c>
      <c r="K421" s="36"/>
      <c r="L421" s="36"/>
      <c r="M421" s="36"/>
    </row>
    <row r="422" spans="1:13" ht="35.25" customHeight="1" x14ac:dyDescent="0.2">
      <c r="A422" s="30" t="s">
        <v>276</v>
      </c>
      <c r="B422" s="20" t="s">
        <v>163</v>
      </c>
      <c r="C422" s="24" t="s">
        <v>131</v>
      </c>
      <c r="D422" s="24" t="s">
        <v>71</v>
      </c>
      <c r="E422" s="24" t="s">
        <v>241</v>
      </c>
      <c r="F422" s="24" t="s">
        <v>73</v>
      </c>
      <c r="G422" s="12">
        <f>G423</f>
        <v>270000</v>
      </c>
      <c r="H422" s="12">
        <f>H423</f>
        <v>280000</v>
      </c>
      <c r="I422" s="12">
        <f>I423</f>
        <v>290000</v>
      </c>
      <c r="K422" s="36"/>
      <c r="L422" s="36"/>
      <c r="M422" s="36"/>
    </row>
    <row r="423" spans="1:13" ht="39" customHeight="1" x14ac:dyDescent="0.2">
      <c r="A423" s="30" t="s">
        <v>74</v>
      </c>
      <c r="B423" s="20" t="s">
        <v>163</v>
      </c>
      <c r="C423" s="24" t="s">
        <v>131</v>
      </c>
      <c r="D423" s="24" t="s">
        <v>71</v>
      </c>
      <c r="E423" s="24" t="s">
        <v>241</v>
      </c>
      <c r="F423" s="24" t="s">
        <v>6</v>
      </c>
      <c r="G423" s="65">
        <v>270000</v>
      </c>
      <c r="H423" s="65">
        <v>280000</v>
      </c>
      <c r="I423" s="65">
        <v>290000</v>
      </c>
      <c r="K423" s="36"/>
      <c r="L423" s="36"/>
      <c r="M423" s="36"/>
    </row>
    <row r="424" spans="1:13" ht="31.5" customHeight="1" x14ac:dyDescent="0.2">
      <c r="A424" s="30" t="s">
        <v>121</v>
      </c>
      <c r="B424" s="20" t="s">
        <v>163</v>
      </c>
      <c r="C424" s="24" t="s">
        <v>131</v>
      </c>
      <c r="D424" s="24" t="s">
        <v>71</v>
      </c>
      <c r="E424" s="24" t="s">
        <v>241</v>
      </c>
      <c r="F424" s="24" t="s">
        <v>122</v>
      </c>
      <c r="G424" s="12">
        <f>G425</f>
        <v>19539069.710000001</v>
      </c>
      <c r="H424" s="12">
        <f>H425</f>
        <v>23847353.510000002</v>
      </c>
      <c r="I424" s="12">
        <f>I425</f>
        <v>24548821.41</v>
      </c>
      <c r="K424" s="36"/>
      <c r="L424" s="36"/>
      <c r="M424" s="36"/>
    </row>
    <row r="425" spans="1:13" ht="33.75" customHeight="1" x14ac:dyDescent="0.2">
      <c r="A425" s="30" t="s">
        <v>44</v>
      </c>
      <c r="B425" s="20" t="s">
        <v>163</v>
      </c>
      <c r="C425" s="24" t="s">
        <v>131</v>
      </c>
      <c r="D425" s="24" t="s">
        <v>71</v>
      </c>
      <c r="E425" s="24" t="s">
        <v>241</v>
      </c>
      <c r="F425" s="24" t="s">
        <v>45</v>
      </c>
      <c r="G425" s="92">
        <v>19539069.710000001</v>
      </c>
      <c r="H425" s="65">
        <v>23847353.510000002</v>
      </c>
      <c r="I425" s="65">
        <v>24548821.41</v>
      </c>
      <c r="J425" s="94"/>
      <c r="K425" s="36"/>
      <c r="L425" s="36"/>
      <c r="M425" s="36"/>
    </row>
    <row r="426" spans="1:13" ht="33.75" customHeight="1" x14ac:dyDescent="0.2">
      <c r="A426" s="30" t="s">
        <v>312</v>
      </c>
      <c r="B426" s="20" t="s">
        <v>163</v>
      </c>
      <c r="C426" s="24" t="s">
        <v>131</v>
      </c>
      <c r="D426" s="24" t="s">
        <v>75</v>
      </c>
      <c r="E426" s="24" t="s">
        <v>60</v>
      </c>
      <c r="F426" s="24" t="s">
        <v>2</v>
      </c>
      <c r="G426" s="12">
        <f t="shared" ref="G426:I429" si="133">G427</f>
        <v>100000</v>
      </c>
      <c r="H426" s="12">
        <f t="shared" si="133"/>
        <v>0</v>
      </c>
      <c r="I426" s="12">
        <f t="shared" si="133"/>
        <v>0</v>
      </c>
      <c r="K426" s="36"/>
      <c r="L426" s="36"/>
      <c r="M426" s="36"/>
    </row>
    <row r="427" spans="1:13" ht="49.5" customHeight="1" x14ac:dyDescent="0.2">
      <c r="A427" s="30" t="s">
        <v>421</v>
      </c>
      <c r="B427" s="20" t="s">
        <v>163</v>
      </c>
      <c r="C427" s="24" t="s">
        <v>131</v>
      </c>
      <c r="D427" s="24" t="s">
        <v>75</v>
      </c>
      <c r="E427" s="24" t="s">
        <v>422</v>
      </c>
      <c r="F427" s="24" t="s">
        <v>2</v>
      </c>
      <c r="G427" s="12">
        <f t="shared" si="133"/>
        <v>100000</v>
      </c>
      <c r="H427" s="12">
        <f t="shared" si="133"/>
        <v>0</v>
      </c>
      <c r="I427" s="12">
        <f t="shared" si="133"/>
        <v>0</v>
      </c>
      <c r="K427" s="36"/>
      <c r="L427" s="36"/>
      <c r="M427" s="36"/>
    </row>
    <row r="428" spans="1:13" ht="43.5" customHeight="1" x14ac:dyDescent="0.2">
      <c r="A428" s="30" t="s">
        <v>423</v>
      </c>
      <c r="B428" s="20" t="s">
        <v>163</v>
      </c>
      <c r="C428" s="24" t="s">
        <v>131</v>
      </c>
      <c r="D428" s="24" t="s">
        <v>75</v>
      </c>
      <c r="E428" s="24" t="s">
        <v>424</v>
      </c>
      <c r="F428" s="24" t="s">
        <v>2</v>
      </c>
      <c r="G428" s="12">
        <f t="shared" si="133"/>
        <v>100000</v>
      </c>
      <c r="H428" s="12">
        <f t="shared" si="133"/>
        <v>0</v>
      </c>
      <c r="I428" s="12">
        <f t="shared" si="133"/>
        <v>0</v>
      </c>
      <c r="K428" s="36"/>
      <c r="L428" s="36"/>
      <c r="M428" s="36"/>
    </row>
    <row r="429" spans="1:13" ht="30.75" customHeight="1" outlineLevel="5" x14ac:dyDescent="0.2">
      <c r="A429" s="28" t="s">
        <v>104</v>
      </c>
      <c r="B429" s="21" t="s">
        <v>163</v>
      </c>
      <c r="C429" s="21" t="s">
        <v>131</v>
      </c>
      <c r="D429" s="24" t="s">
        <v>75</v>
      </c>
      <c r="E429" s="24" t="s">
        <v>424</v>
      </c>
      <c r="F429" s="24" t="s">
        <v>83</v>
      </c>
      <c r="G429" s="56">
        <f t="shared" si="133"/>
        <v>100000</v>
      </c>
      <c r="H429" s="56">
        <f t="shared" si="133"/>
        <v>0</v>
      </c>
      <c r="I429" s="56">
        <f t="shared" si="133"/>
        <v>0</v>
      </c>
      <c r="K429" s="36"/>
      <c r="L429" s="36"/>
      <c r="M429" s="36"/>
    </row>
    <row r="430" spans="1:13" ht="55.5" customHeight="1" outlineLevel="5" x14ac:dyDescent="0.2">
      <c r="A430" s="28" t="s">
        <v>418</v>
      </c>
      <c r="B430" s="21" t="s">
        <v>163</v>
      </c>
      <c r="C430" s="21" t="s">
        <v>131</v>
      </c>
      <c r="D430" s="24" t="s">
        <v>75</v>
      </c>
      <c r="E430" s="24" t="s">
        <v>424</v>
      </c>
      <c r="F430" s="24" t="s">
        <v>419</v>
      </c>
      <c r="G430" s="66">
        <v>100000</v>
      </c>
      <c r="H430" s="66">
        <v>0</v>
      </c>
      <c r="I430" s="66">
        <v>0</v>
      </c>
      <c r="K430" s="36"/>
      <c r="L430" s="36"/>
      <c r="M430" s="36"/>
    </row>
    <row r="431" spans="1:13" ht="19.5" customHeight="1" x14ac:dyDescent="0.2">
      <c r="A431" s="30" t="s">
        <v>38</v>
      </c>
      <c r="B431" s="20" t="s">
        <v>163</v>
      </c>
      <c r="C431" s="24" t="s">
        <v>78</v>
      </c>
      <c r="D431" s="24" t="s">
        <v>59</v>
      </c>
      <c r="E431" s="24" t="s">
        <v>60</v>
      </c>
      <c r="F431" s="24" t="s">
        <v>2</v>
      </c>
      <c r="G431" s="12">
        <f>G432</f>
        <v>14830784.220000001</v>
      </c>
      <c r="H431" s="12">
        <f>H432</f>
        <v>493122.21</v>
      </c>
      <c r="I431" s="12">
        <f>I432</f>
        <v>431336.49</v>
      </c>
      <c r="K431" s="36"/>
      <c r="L431" s="36"/>
      <c r="M431" s="36"/>
    </row>
    <row r="432" spans="1:13" ht="17.25" customHeight="1" x14ac:dyDescent="0.2">
      <c r="A432" s="28" t="s">
        <v>172</v>
      </c>
      <c r="B432" s="20" t="s">
        <v>163</v>
      </c>
      <c r="C432" s="24" t="s">
        <v>78</v>
      </c>
      <c r="D432" s="24" t="s">
        <v>61</v>
      </c>
      <c r="E432" s="24" t="s">
        <v>60</v>
      </c>
      <c r="F432" s="24" t="s">
        <v>2</v>
      </c>
      <c r="G432" s="12">
        <f>G433</f>
        <v>14830784.220000001</v>
      </c>
      <c r="H432" s="12">
        <f t="shared" ref="H432:I432" si="134">H433</f>
        <v>493122.21</v>
      </c>
      <c r="I432" s="12">
        <f t="shared" si="134"/>
        <v>431336.49</v>
      </c>
      <c r="K432" s="36"/>
      <c r="L432" s="36"/>
      <c r="M432" s="36"/>
    </row>
    <row r="433" spans="1:13" ht="30" customHeight="1" x14ac:dyDescent="0.2">
      <c r="A433" s="30" t="s">
        <v>228</v>
      </c>
      <c r="B433" s="20" t="s">
        <v>163</v>
      </c>
      <c r="C433" s="24" t="s">
        <v>78</v>
      </c>
      <c r="D433" s="24" t="s">
        <v>61</v>
      </c>
      <c r="E433" s="24" t="s">
        <v>134</v>
      </c>
      <c r="F433" s="24" t="s">
        <v>2</v>
      </c>
      <c r="G433" s="12">
        <f>G434+G439+G442+G445+G451+G448</f>
        <v>14830784.220000001</v>
      </c>
      <c r="H433" s="12">
        <f t="shared" ref="H433:I433" si="135">H434+H439+H442+H445+H451+H448</f>
        <v>493122.21</v>
      </c>
      <c r="I433" s="12">
        <f t="shared" si="135"/>
        <v>431336.49</v>
      </c>
      <c r="K433" s="36"/>
      <c r="L433" s="36"/>
      <c r="M433" s="36"/>
    </row>
    <row r="434" spans="1:13" ht="25.5" x14ac:dyDescent="0.2">
      <c r="A434" s="23" t="s">
        <v>290</v>
      </c>
      <c r="B434" s="20" t="s">
        <v>163</v>
      </c>
      <c r="C434" s="24" t="s">
        <v>78</v>
      </c>
      <c r="D434" s="24" t="s">
        <v>61</v>
      </c>
      <c r="E434" s="24" t="s">
        <v>291</v>
      </c>
      <c r="F434" s="24" t="s">
        <v>2</v>
      </c>
      <c r="G434" s="12">
        <f>G437+G435</f>
        <v>675000</v>
      </c>
      <c r="H434" s="12">
        <f>H437+H435</f>
        <v>390995</v>
      </c>
      <c r="I434" s="12">
        <f>I437+I435</f>
        <v>328993</v>
      </c>
      <c r="K434" s="36"/>
      <c r="L434" s="36"/>
      <c r="M434" s="36"/>
    </row>
    <row r="435" spans="1:13" ht="63.75" customHeight="1" x14ac:dyDescent="0.2">
      <c r="A435" s="19" t="s">
        <v>184</v>
      </c>
      <c r="B435" s="20" t="s">
        <v>163</v>
      </c>
      <c r="C435" s="24" t="s">
        <v>78</v>
      </c>
      <c r="D435" s="24" t="s">
        <v>61</v>
      </c>
      <c r="E435" s="24" t="s">
        <v>291</v>
      </c>
      <c r="F435" s="24" t="s">
        <v>66</v>
      </c>
      <c r="G435" s="12">
        <f>G436</f>
        <v>340000</v>
      </c>
      <c r="H435" s="12">
        <f>H436</f>
        <v>190995</v>
      </c>
      <c r="I435" s="12">
        <f>I436</f>
        <v>128993</v>
      </c>
      <c r="K435" s="36"/>
      <c r="L435" s="36"/>
      <c r="M435" s="36"/>
    </row>
    <row r="436" spans="1:13" ht="29.25" customHeight="1" x14ac:dyDescent="0.2">
      <c r="A436" s="19" t="s">
        <v>185</v>
      </c>
      <c r="B436" s="20" t="s">
        <v>163</v>
      </c>
      <c r="C436" s="24" t="s">
        <v>78</v>
      </c>
      <c r="D436" s="24" t="s">
        <v>61</v>
      </c>
      <c r="E436" s="24" t="s">
        <v>291</v>
      </c>
      <c r="F436" s="24" t="s">
        <v>5</v>
      </c>
      <c r="G436" s="92">
        <v>340000</v>
      </c>
      <c r="H436" s="65">
        <v>190995</v>
      </c>
      <c r="I436" s="65">
        <v>128993</v>
      </c>
      <c r="J436" s="94"/>
      <c r="K436" s="36"/>
      <c r="L436" s="36"/>
      <c r="M436" s="36"/>
    </row>
    <row r="437" spans="1:13" ht="28.5" customHeight="1" x14ac:dyDescent="0.2">
      <c r="A437" s="19" t="s">
        <v>150</v>
      </c>
      <c r="B437" s="20" t="s">
        <v>163</v>
      </c>
      <c r="C437" s="24" t="s">
        <v>78</v>
      </c>
      <c r="D437" s="24" t="s">
        <v>61</v>
      </c>
      <c r="E437" s="24" t="s">
        <v>291</v>
      </c>
      <c r="F437" s="24" t="s">
        <v>73</v>
      </c>
      <c r="G437" s="12">
        <f>G438</f>
        <v>335000</v>
      </c>
      <c r="H437" s="12">
        <f>H438</f>
        <v>200000</v>
      </c>
      <c r="I437" s="12">
        <f>I438</f>
        <v>200000</v>
      </c>
      <c r="K437" s="36"/>
      <c r="L437" s="36"/>
      <c r="M437" s="36"/>
    </row>
    <row r="438" spans="1:13" ht="29.25" customHeight="1" x14ac:dyDescent="0.2">
      <c r="A438" s="19" t="s">
        <v>74</v>
      </c>
      <c r="B438" s="20" t="s">
        <v>163</v>
      </c>
      <c r="C438" s="24" t="s">
        <v>78</v>
      </c>
      <c r="D438" s="24" t="s">
        <v>61</v>
      </c>
      <c r="E438" s="24" t="s">
        <v>291</v>
      </c>
      <c r="F438" s="24" t="s">
        <v>6</v>
      </c>
      <c r="G438" s="92">
        <v>335000</v>
      </c>
      <c r="H438" s="65">
        <v>200000</v>
      </c>
      <c r="I438" s="65">
        <v>200000</v>
      </c>
      <c r="J438" s="94"/>
      <c r="K438" s="69"/>
      <c r="L438" s="36"/>
      <c r="M438" s="36"/>
    </row>
    <row r="439" spans="1:13" ht="25.5" x14ac:dyDescent="0.2">
      <c r="A439" s="30" t="s">
        <v>292</v>
      </c>
      <c r="B439" s="20" t="s">
        <v>163</v>
      </c>
      <c r="C439" s="24" t="s">
        <v>78</v>
      </c>
      <c r="D439" s="24" t="s">
        <v>61</v>
      </c>
      <c r="E439" s="24" t="s">
        <v>293</v>
      </c>
      <c r="F439" s="24" t="s">
        <v>2</v>
      </c>
      <c r="G439" s="12">
        <f t="shared" ref="G439:I440" si="136">G440</f>
        <v>12811212.6</v>
      </c>
      <c r="H439" s="12">
        <f t="shared" si="136"/>
        <v>0</v>
      </c>
      <c r="I439" s="12">
        <f t="shared" si="136"/>
        <v>0</v>
      </c>
      <c r="K439" s="36"/>
      <c r="L439" s="36"/>
      <c r="M439" s="36"/>
    </row>
    <row r="440" spans="1:13" ht="30.75" customHeight="1" x14ac:dyDescent="0.2">
      <c r="A440" s="19" t="s">
        <v>150</v>
      </c>
      <c r="B440" s="20" t="s">
        <v>163</v>
      </c>
      <c r="C440" s="24" t="s">
        <v>78</v>
      </c>
      <c r="D440" s="24" t="s">
        <v>61</v>
      </c>
      <c r="E440" s="24" t="s">
        <v>293</v>
      </c>
      <c r="F440" s="24" t="s">
        <v>73</v>
      </c>
      <c r="G440" s="12">
        <f t="shared" si="136"/>
        <v>12811212.6</v>
      </c>
      <c r="H440" s="12">
        <f t="shared" si="136"/>
        <v>0</v>
      </c>
      <c r="I440" s="12">
        <f t="shared" si="136"/>
        <v>0</v>
      </c>
      <c r="K440" s="36"/>
      <c r="L440" s="36"/>
      <c r="M440" s="36"/>
    </row>
    <row r="441" spans="1:13" ht="28.5" customHeight="1" x14ac:dyDescent="0.2">
      <c r="A441" s="19" t="s">
        <v>74</v>
      </c>
      <c r="B441" s="20" t="s">
        <v>163</v>
      </c>
      <c r="C441" s="24" t="s">
        <v>78</v>
      </c>
      <c r="D441" s="24" t="s">
        <v>61</v>
      </c>
      <c r="E441" s="24" t="s">
        <v>293</v>
      </c>
      <c r="F441" s="24" t="s">
        <v>6</v>
      </c>
      <c r="G441" s="92">
        <v>12811212.6</v>
      </c>
      <c r="H441" s="65">
        <v>0</v>
      </c>
      <c r="I441" s="65">
        <v>0</v>
      </c>
      <c r="J441" s="94"/>
      <c r="K441" s="36"/>
      <c r="L441" s="36"/>
      <c r="M441" s="36"/>
    </row>
    <row r="442" spans="1:13" ht="39.75" customHeight="1" x14ac:dyDescent="0.2">
      <c r="A442" s="30" t="s">
        <v>445</v>
      </c>
      <c r="B442" s="20" t="s">
        <v>163</v>
      </c>
      <c r="C442" s="24" t="s">
        <v>78</v>
      </c>
      <c r="D442" s="24" t="s">
        <v>61</v>
      </c>
      <c r="E442" s="24" t="s">
        <v>444</v>
      </c>
      <c r="F442" s="24" t="s">
        <v>2</v>
      </c>
      <c r="G442" s="12">
        <f t="shared" ref="G442:I443" si="137">G443</f>
        <v>112589.47</v>
      </c>
      <c r="H442" s="12">
        <f t="shared" si="137"/>
        <v>99063.21</v>
      </c>
      <c r="I442" s="12">
        <f t="shared" si="137"/>
        <v>99273.49</v>
      </c>
      <c r="K442" s="36"/>
      <c r="L442" s="36"/>
      <c r="M442" s="36"/>
    </row>
    <row r="443" spans="1:13" ht="29.25" customHeight="1" x14ac:dyDescent="0.2">
      <c r="A443" s="19" t="s">
        <v>150</v>
      </c>
      <c r="B443" s="20" t="s">
        <v>163</v>
      </c>
      <c r="C443" s="24" t="s">
        <v>78</v>
      </c>
      <c r="D443" s="24" t="s">
        <v>61</v>
      </c>
      <c r="E443" s="24" t="s">
        <v>444</v>
      </c>
      <c r="F443" s="24" t="s">
        <v>73</v>
      </c>
      <c r="G443" s="12">
        <f t="shared" si="137"/>
        <v>112589.47</v>
      </c>
      <c r="H443" s="12">
        <f t="shared" si="137"/>
        <v>99063.21</v>
      </c>
      <c r="I443" s="12">
        <f t="shared" si="137"/>
        <v>99273.49</v>
      </c>
      <c r="K443" s="36"/>
      <c r="L443" s="36"/>
      <c r="M443" s="36"/>
    </row>
    <row r="444" spans="1:13" ht="35.25" customHeight="1" x14ac:dyDescent="0.2">
      <c r="A444" s="19" t="s">
        <v>74</v>
      </c>
      <c r="B444" s="20" t="s">
        <v>163</v>
      </c>
      <c r="C444" s="24" t="s">
        <v>78</v>
      </c>
      <c r="D444" s="24" t="s">
        <v>61</v>
      </c>
      <c r="E444" s="24" t="s">
        <v>444</v>
      </c>
      <c r="F444" s="24" t="s">
        <v>6</v>
      </c>
      <c r="G444" s="65">
        <v>112589.47</v>
      </c>
      <c r="H444" s="65">
        <v>99063.21</v>
      </c>
      <c r="I444" s="65">
        <v>99273.49</v>
      </c>
      <c r="K444" s="36"/>
      <c r="L444" s="36"/>
      <c r="M444" s="36"/>
    </row>
    <row r="445" spans="1:13" ht="39" customHeight="1" x14ac:dyDescent="0.2">
      <c r="A445" s="30" t="s">
        <v>429</v>
      </c>
      <c r="B445" s="20" t="s">
        <v>163</v>
      </c>
      <c r="C445" s="24" t="s">
        <v>78</v>
      </c>
      <c r="D445" s="24" t="s">
        <v>61</v>
      </c>
      <c r="E445" s="24" t="s">
        <v>428</v>
      </c>
      <c r="F445" s="24" t="s">
        <v>2</v>
      </c>
      <c r="G445" s="12">
        <f t="shared" ref="G445:I446" si="138">G446</f>
        <v>3482.15</v>
      </c>
      <c r="H445" s="12">
        <f t="shared" si="138"/>
        <v>3064</v>
      </c>
      <c r="I445" s="12">
        <f t="shared" si="138"/>
        <v>3070</v>
      </c>
      <c r="K445" s="36"/>
      <c r="L445" s="36"/>
      <c r="M445" s="36"/>
    </row>
    <row r="446" spans="1:13" ht="35.25" customHeight="1" x14ac:dyDescent="0.2">
      <c r="A446" s="19" t="s">
        <v>150</v>
      </c>
      <c r="B446" s="20" t="s">
        <v>163</v>
      </c>
      <c r="C446" s="24" t="s">
        <v>78</v>
      </c>
      <c r="D446" s="24" t="s">
        <v>61</v>
      </c>
      <c r="E446" s="24" t="s">
        <v>428</v>
      </c>
      <c r="F446" s="24" t="s">
        <v>73</v>
      </c>
      <c r="G446" s="12">
        <f t="shared" si="138"/>
        <v>3482.15</v>
      </c>
      <c r="H446" s="12">
        <f t="shared" si="138"/>
        <v>3064</v>
      </c>
      <c r="I446" s="12">
        <f t="shared" si="138"/>
        <v>3070</v>
      </c>
      <c r="K446" s="36"/>
      <c r="L446" s="36"/>
      <c r="M446" s="36"/>
    </row>
    <row r="447" spans="1:13" ht="35.25" customHeight="1" x14ac:dyDescent="0.2">
      <c r="A447" s="19" t="s">
        <v>74</v>
      </c>
      <c r="B447" s="20" t="s">
        <v>163</v>
      </c>
      <c r="C447" s="24" t="s">
        <v>78</v>
      </c>
      <c r="D447" s="24" t="s">
        <v>61</v>
      </c>
      <c r="E447" s="24" t="s">
        <v>428</v>
      </c>
      <c r="F447" s="24" t="s">
        <v>6</v>
      </c>
      <c r="G447" s="65">
        <v>3482.15</v>
      </c>
      <c r="H447" s="65">
        <v>3064</v>
      </c>
      <c r="I447" s="65">
        <v>3070</v>
      </c>
      <c r="K447" s="36"/>
      <c r="L447" s="36"/>
      <c r="M447" s="36"/>
    </row>
    <row r="448" spans="1:13" ht="42" customHeight="1" x14ac:dyDescent="0.2">
      <c r="A448" s="30" t="s">
        <v>443</v>
      </c>
      <c r="B448" s="20" t="s">
        <v>163</v>
      </c>
      <c r="C448" s="24" t="s">
        <v>78</v>
      </c>
      <c r="D448" s="24" t="s">
        <v>61</v>
      </c>
      <c r="E448" s="24" t="s">
        <v>442</v>
      </c>
      <c r="F448" s="24" t="s">
        <v>2</v>
      </c>
      <c r="G448" s="12">
        <f t="shared" ref="G448:G449" si="139">G449</f>
        <v>1191645</v>
      </c>
      <c r="H448" s="12">
        <f t="shared" ref="H448:H449" si="140">H449</f>
        <v>0</v>
      </c>
      <c r="I448" s="12">
        <f t="shared" ref="I448:I449" si="141">I449</f>
        <v>0</v>
      </c>
      <c r="K448" s="36"/>
      <c r="L448" s="36"/>
      <c r="M448" s="36"/>
    </row>
    <row r="449" spans="1:14" ht="35.25" customHeight="1" x14ac:dyDescent="0.2">
      <c r="A449" s="19" t="s">
        <v>150</v>
      </c>
      <c r="B449" s="20" t="s">
        <v>163</v>
      </c>
      <c r="C449" s="24" t="s">
        <v>78</v>
      </c>
      <c r="D449" s="24" t="s">
        <v>61</v>
      </c>
      <c r="E449" s="24" t="s">
        <v>442</v>
      </c>
      <c r="F449" s="24" t="s">
        <v>73</v>
      </c>
      <c r="G449" s="12">
        <f t="shared" si="139"/>
        <v>1191645</v>
      </c>
      <c r="H449" s="12">
        <f t="shared" si="140"/>
        <v>0</v>
      </c>
      <c r="I449" s="12">
        <f t="shared" si="141"/>
        <v>0</v>
      </c>
      <c r="K449" s="36"/>
      <c r="L449" s="36"/>
      <c r="M449" s="36"/>
    </row>
    <row r="450" spans="1:14" ht="35.25" customHeight="1" x14ac:dyDescent="0.2">
      <c r="A450" s="19" t="s">
        <v>74</v>
      </c>
      <c r="B450" s="20" t="s">
        <v>163</v>
      </c>
      <c r="C450" s="24" t="s">
        <v>78</v>
      </c>
      <c r="D450" s="24" t="s">
        <v>61</v>
      </c>
      <c r="E450" s="24" t="s">
        <v>442</v>
      </c>
      <c r="F450" s="24" t="s">
        <v>6</v>
      </c>
      <c r="G450" s="65">
        <v>1191645</v>
      </c>
      <c r="H450" s="65">
        <v>0</v>
      </c>
      <c r="I450" s="65">
        <v>0</v>
      </c>
      <c r="K450" s="36"/>
      <c r="L450" s="36"/>
      <c r="M450" s="36"/>
    </row>
    <row r="451" spans="1:14" ht="42" customHeight="1" x14ac:dyDescent="0.2">
      <c r="A451" s="30" t="s">
        <v>431</v>
      </c>
      <c r="B451" s="20" t="s">
        <v>163</v>
      </c>
      <c r="C451" s="24" t="s">
        <v>78</v>
      </c>
      <c r="D451" s="24" t="s">
        <v>61</v>
      </c>
      <c r="E451" s="24" t="s">
        <v>430</v>
      </c>
      <c r="F451" s="24" t="s">
        <v>2</v>
      </c>
      <c r="G451" s="12">
        <f t="shared" ref="G451:I452" si="142">G452</f>
        <v>36855</v>
      </c>
      <c r="H451" s="12">
        <f t="shared" si="142"/>
        <v>0</v>
      </c>
      <c r="I451" s="12">
        <f t="shared" si="142"/>
        <v>0</v>
      </c>
      <c r="K451" s="36"/>
      <c r="L451" s="36"/>
      <c r="M451" s="36"/>
    </row>
    <row r="452" spans="1:14" ht="35.25" customHeight="1" x14ac:dyDescent="0.2">
      <c r="A452" s="19" t="s">
        <v>150</v>
      </c>
      <c r="B452" s="20" t="s">
        <v>163</v>
      </c>
      <c r="C452" s="24" t="s">
        <v>78</v>
      </c>
      <c r="D452" s="24" t="s">
        <v>61</v>
      </c>
      <c r="E452" s="24" t="s">
        <v>430</v>
      </c>
      <c r="F452" s="24" t="s">
        <v>73</v>
      </c>
      <c r="G452" s="12">
        <f t="shared" si="142"/>
        <v>36855</v>
      </c>
      <c r="H452" s="12">
        <f t="shared" si="142"/>
        <v>0</v>
      </c>
      <c r="I452" s="12">
        <f t="shared" si="142"/>
        <v>0</v>
      </c>
      <c r="K452" s="36"/>
      <c r="L452" s="36"/>
      <c r="M452" s="36"/>
    </row>
    <row r="453" spans="1:14" ht="35.25" customHeight="1" x14ac:dyDescent="0.2">
      <c r="A453" s="19" t="s">
        <v>74</v>
      </c>
      <c r="B453" s="20" t="s">
        <v>163</v>
      </c>
      <c r="C453" s="24" t="s">
        <v>78</v>
      </c>
      <c r="D453" s="24" t="s">
        <v>61</v>
      </c>
      <c r="E453" s="24" t="s">
        <v>430</v>
      </c>
      <c r="F453" s="24" t="s">
        <v>6</v>
      </c>
      <c r="G453" s="65">
        <v>36855</v>
      </c>
      <c r="H453" s="65">
        <v>0</v>
      </c>
      <c r="I453" s="65">
        <v>0</v>
      </c>
      <c r="K453" s="36"/>
      <c r="L453" s="36"/>
      <c r="M453" s="36"/>
    </row>
    <row r="454" spans="1:14" x14ac:dyDescent="0.2">
      <c r="A454" s="30" t="s">
        <v>39</v>
      </c>
      <c r="B454" s="20" t="s">
        <v>163</v>
      </c>
      <c r="C454" s="24" t="s">
        <v>94</v>
      </c>
      <c r="D454" s="24" t="s">
        <v>59</v>
      </c>
      <c r="E454" s="24" t="s">
        <v>60</v>
      </c>
      <c r="F454" s="24" t="s">
        <v>2</v>
      </c>
      <c r="G454" s="12">
        <f t="shared" ref="G454:I457" si="143">G455</f>
        <v>4276974</v>
      </c>
      <c r="H454" s="12">
        <f t="shared" si="143"/>
        <v>4149220</v>
      </c>
      <c r="I454" s="12">
        <f t="shared" si="143"/>
        <v>4149220</v>
      </c>
      <c r="K454" s="36"/>
      <c r="L454" s="36"/>
      <c r="M454" s="36"/>
    </row>
    <row r="455" spans="1:14" ht="19.5" customHeight="1" x14ac:dyDescent="0.2">
      <c r="A455" s="30" t="s">
        <v>40</v>
      </c>
      <c r="B455" s="20" t="s">
        <v>163</v>
      </c>
      <c r="C455" s="24" t="s">
        <v>94</v>
      </c>
      <c r="D455" s="24" t="s">
        <v>61</v>
      </c>
      <c r="E455" s="24" t="s">
        <v>60</v>
      </c>
      <c r="F455" s="24" t="s">
        <v>2</v>
      </c>
      <c r="G455" s="12">
        <f t="shared" si="143"/>
        <v>4276974</v>
      </c>
      <c r="H455" s="12">
        <f t="shared" si="143"/>
        <v>4149220</v>
      </c>
      <c r="I455" s="12">
        <f t="shared" si="143"/>
        <v>4149220</v>
      </c>
      <c r="K455" s="36"/>
      <c r="L455" s="36"/>
      <c r="M455" s="36"/>
    </row>
    <row r="456" spans="1:14" ht="29.25" customHeight="1" x14ac:dyDescent="0.2">
      <c r="A456" s="26" t="s">
        <v>202</v>
      </c>
      <c r="B456" s="20" t="s">
        <v>163</v>
      </c>
      <c r="C456" s="24" t="s">
        <v>94</v>
      </c>
      <c r="D456" s="24" t="s">
        <v>61</v>
      </c>
      <c r="E456" s="24" t="s">
        <v>81</v>
      </c>
      <c r="F456" s="24" t="s">
        <v>2</v>
      </c>
      <c r="G456" s="12">
        <f t="shared" si="143"/>
        <v>4276974</v>
      </c>
      <c r="H456" s="12">
        <f t="shared" si="143"/>
        <v>4149220</v>
      </c>
      <c r="I456" s="12">
        <f t="shared" si="143"/>
        <v>4149220</v>
      </c>
      <c r="K456" s="36"/>
      <c r="L456" s="36"/>
      <c r="M456" s="36"/>
    </row>
    <row r="457" spans="1:14" ht="42" customHeight="1" x14ac:dyDescent="0.2">
      <c r="A457" s="26" t="s">
        <v>229</v>
      </c>
      <c r="B457" s="20" t="s">
        <v>163</v>
      </c>
      <c r="C457" s="24" t="s">
        <v>94</v>
      </c>
      <c r="D457" s="24" t="s">
        <v>61</v>
      </c>
      <c r="E457" s="24" t="s">
        <v>153</v>
      </c>
      <c r="F457" s="24" t="s">
        <v>2</v>
      </c>
      <c r="G457" s="12">
        <f t="shared" si="143"/>
        <v>4276974</v>
      </c>
      <c r="H457" s="12">
        <f t="shared" si="143"/>
        <v>4149220</v>
      </c>
      <c r="I457" s="12">
        <f t="shared" si="143"/>
        <v>4149220</v>
      </c>
      <c r="K457" s="36"/>
      <c r="L457" s="36"/>
      <c r="M457" s="36"/>
    </row>
    <row r="458" spans="1:14" ht="39.75" customHeight="1" x14ac:dyDescent="0.2">
      <c r="A458" s="28" t="s">
        <v>41</v>
      </c>
      <c r="B458" s="20" t="s">
        <v>163</v>
      </c>
      <c r="C458" s="24" t="s">
        <v>94</v>
      </c>
      <c r="D458" s="24" t="s">
        <v>61</v>
      </c>
      <c r="E458" s="24" t="s">
        <v>154</v>
      </c>
      <c r="F458" s="24" t="s">
        <v>2</v>
      </c>
      <c r="G458" s="12">
        <f>G460</f>
        <v>4276974</v>
      </c>
      <c r="H458" s="12">
        <f>H460</f>
        <v>4149220</v>
      </c>
      <c r="I458" s="12">
        <f>I460</f>
        <v>4149220</v>
      </c>
      <c r="K458" s="36"/>
      <c r="L458" s="36"/>
      <c r="M458" s="36"/>
    </row>
    <row r="459" spans="1:14" ht="32.25" customHeight="1" x14ac:dyDescent="0.2">
      <c r="A459" s="28" t="s">
        <v>104</v>
      </c>
      <c r="B459" s="20" t="s">
        <v>163</v>
      </c>
      <c r="C459" s="24" t="s">
        <v>94</v>
      </c>
      <c r="D459" s="24" t="s">
        <v>61</v>
      </c>
      <c r="E459" s="24" t="s">
        <v>154</v>
      </c>
      <c r="F459" s="24" t="s">
        <v>83</v>
      </c>
      <c r="G459" s="12">
        <f>G460</f>
        <v>4276974</v>
      </c>
      <c r="H459" s="12">
        <f>H460</f>
        <v>4149220</v>
      </c>
      <c r="I459" s="12">
        <f>I460</f>
        <v>4149220</v>
      </c>
      <c r="K459" s="36"/>
      <c r="L459" s="36"/>
      <c r="M459" s="36"/>
    </row>
    <row r="460" spans="1:14" ht="18" customHeight="1" x14ac:dyDescent="0.2">
      <c r="A460" s="28" t="s">
        <v>42</v>
      </c>
      <c r="B460" s="20" t="s">
        <v>163</v>
      </c>
      <c r="C460" s="24" t="s">
        <v>94</v>
      </c>
      <c r="D460" s="24" t="s">
        <v>61</v>
      </c>
      <c r="E460" s="24" t="s">
        <v>154</v>
      </c>
      <c r="F460" s="24" t="s">
        <v>43</v>
      </c>
      <c r="G460" s="65">
        <v>4276974</v>
      </c>
      <c r="H460" s="65">
        <v>4149220</v>
      </c>
      <c r="I460" s="65">
        <v>4149220</v>
      </c>
      <c r="K460" s="36"/>
      <c r="L460" s="36"/>
      <c r="M460" s="36"/>
    </row>
    <row r="461" spans="1:14" ht="48.75" customHeight="1" x14ac:dyDescent="0.2">
      <c r="A461" s="33" t="s">
        <v>252</v>
      </c>
      <c r="B461" s="40" t="s">
        <v>164</v>
      </c>
      <c r="C461" s="41" t="s">
        <v>59</v>
      </c>
      <c r="D461" s="41" t="s">
        <v>59</v>
      </c>
      <c r="E461" s="41" t="s">
        <v>60</v>
      </c>
      <c r="F461" s="41" t="s">
        <v>2</v>
      </c>
      <c r="G461" s="67">
        <f>G462+G569+G583</f>
        <v>478651602.5</v>
      </c>
      <c r="H461" s="67">
        <f>H462+H569+H583</f>
        <v>480242142.24000001</v>
      </c>
      <c r="I461" s="67">
        <f>I462+I569+I583</f>
        <v>497229745.24000001</v>
      </c>
      <c r="K461" s="47"/>
      <c r="L461" s="47"/>
      <c r="M461" s="38"/>
      <c r="N461" s="38"/>
    </row>
    <row r="462" spans="1:14" ht="21.75" customHeight="1" x14ac:dyDescent="0.2">
      <c r="A462" s="30" t="s">
        <v>23</v>
      </c>
      <c r="B462" s="20" t="s">
        <v>164</v>
      </c>
      <c r="C462" s="21" t="s">
        <v>99</v>
      </c>
      <c r="D462" s="21" t="s">
        <v>59</v>
      </c>
      <c r="E462" s="21" t="s">
        <v>60</v>
      </c>
      <c r="F462" s="21" t="s">
        <v>2</v>
      </c>
      <c r="G462" s="12">
        <f>G463+G487+G525+G543</f>
        <v>471905445.5</v>
      </c>
      <c r="H462" s="12">
        <f>H463+H487+H525+H543</f>
        <v>474761082.24000001</v>
      </c>
      <c r="I462" s="12">
        <f>I463+I487+I525+I543</f>
        <v>491595217.24000001</v>
      </c>
      <c r="K462" s="36"/>
      <c r="L462" s="36"/>
      <c r="M462" s="36"/>
    </row>
    <row r="463" spans="1:14" ht="21" customHeight="1" x14ac:dyDescent="0.2">
      <c r="A463" s="19" t="s">
        <v>24</v>
      </c>
      <c r="B463" s="76" t="s">
        <v>164</v>
      </c>
      <c r="C463" s="24" t="s">
        <v>99</v>
      </c>
      <c r="D463" s="24" t="s">
        <v>58</v>
      </c>
      <c r="E463" s="24" t="s">
        <v>60</v>
      </c>
      <c r="F463" s="24" t="s">
        <v>2</v>
      </c>
      <c r="G463" s="12">
        <f t="shared" ref="G463:I464" si="144">G464</f>
        <v>107563982</v>
      </c>
      <c r="H463" s="12">
        <f t="shared" si="144"/>
        <v>133459808</v>
      </c>
      <c r="I463" s="12">
        <f t="shared" si="144"/>
        <v>138840385</v>
      </c>
      <c r="K463" s="36"/>
      <c r="L463" s="36"/>
      <c r="M463" s="36"/>
    </row>
    <row r="464" spans="1:14" ht="25.5" x14ac:dyDescent="0.2">
      <c r="A464" s="30" t="s">
        <v>223</v>
      </c>
      <c r="B464" s="20" t="s">
        <v>164</v>
      </c>
      <c r="C464" s="24" t="s">
        <v>99</v>
      </c>
      <c r="D464" s="24" t="s">
        <v>58</v>
      </c>
      <c r="E464" s="24" t="s">
        <v>100</v>
      </c>
      <c r="F464" s="24" t="s">
        <v>2</v>
      </c>
      <c r="G464" s="12">
        <f t="shared" si="144"/>
        <v>107563982</v>
      </c>
      <c r="H464" s="12">
        <f t="shared" si="144"/>
        <v>133459808</v>
      </c>
      <c r="I464" s="12">
        <f t="shared" si="144"/>
        <v>138840385</v>
      </c>
      <c r="K464" s="36"/>
      <c r="L464" s="36"/>
      <c r="M464" s="36"/>
    </row>
    <row r="465" spans="1:13" ht="25.5" x14ac:dyDescent="0.2">
      <c r="A465" s="19" t="s">
        <v>101</v>
      </c>
      <c r="B465" s="20" t="s">
        <v>164</v>
      </c>
      <c r="C465" s="24" t="s">
        <v>99</v>
      </c>
      <c r="D465" s="24" t="s">
        <v>58</v>
      </c>
      <c r="E465" s="24" t="s">
        <v>102</v>
      </c>
      <c r="F465" s="24" t="s">
        <v>2</v>
      </c>
      <c r="G465" s="12">
        <f>G466+G469+G472+G475+G484+G478+G481</f>
        <v>107563982</v>
      </c>
      <c r="H465" s="12">
        <f t="shared" ref="H465:I465" si="145">H466+H469+H472+H475+H484+H478+H481</f>
        <v>133459808</v>
      </c>
      <c r="I465" s="12">
        <f t="shared" si="145"/>
        <v>138840385</v>
      </c>
      <c r="K465" s="36"/>
      <c r="L465" s="36"/>
      <c r="M465" s="36"/>
    </row>
    <row r="466" spans="1:13" ht="40.5" customHeight="1" x14ac:dyDescent="0.2">
      <c r="A466" s="19" t="s">
        <v>367</v>
      </c>
      <c r="B466" s="20" t="s">
        <v>164</v>
      </c>
      <c r="C466" s="24" t="s">
        <v>99</v>
      </c>
      <c r="D466" s="24" t="s">
        <v>58</v>
      </c>
      <c r="E466" s="24" t="s">
        <v>105</v>
      </c>
      <c r="F466" s="27" t="s">
        <v>2</v>
      </c>
      <c r="G466" s="12">
        <f t="shared" ref="G466:I467" si="146">G467</f>
        <v>43603640</v>
      </c>
      <c r="H466" s="12">
        <f t="shared" si="146"/>
        <v>41687340</v>
      </c>
      <c r="I466" s="12">
        <f t="shared" si="146"/>
        <v>41687340</v>
      </c>
      <c r="K466" s="36"/>
      <c r="L466" s="36"/>
      <c r="M466" s="36"/>
    </row>
    <row r="467" spans="1:13" ht="31.5" customHeight="1" x14ac:dyDescent="0.2">
      <c r="A467" s="19" t="s">
        <v>104</v>
      </c>
      <c r="B467" s="20" t="s">
        <v>164</v>
      </c>
      <c r="C467" s="24" t="s">
        <v>99</v>
      </c>
      <c r="D467" s="24" t="s">
        <v>58</v>
      </c>
      <c r="E467" s="24" t="s">
        <v>105</v>
      </c>
      <c r="F467" s="24" t="s">
        <v>83</v>
      </c>
      <c r="G467" s="12">
        <f t="shared" si="146"/>
        <v>43603640</v>
      </c>
      <c r="H467" s="12">
        <f t="shared" si="146"/>
        <v>41687340</v>
      </c>
      <c r="I467" s="12">
        <f t="shared" si="146"/>
        <v>41687340</v>
      </c>
      <c r="K467" s="36"/>
      <c r="L467" s="36"/>
      <c r="M467" s="36"/>
    </row>
    <row r="468" spans="1:13" ht="23.25" customHeight="1" x14ac:dyDescent="0.2">
      <c r="A468" s="19" t="s">
        <v>42</v>
      </c>
      <c r="B468" s="20" t="s">
        <v>164</v>
      </c>
      <c r="C468" s="24" t="s">
        <v>99</v>
      </c>
      <c r="D468" s="24" t="s">
        <v>58</v>
      </c>
      <c r="E468" s="24" t="s">
        <v>105</v>
      </c>
      <c r="F468" s="27" t="s">
        <v>43</v>
      </c>
      <c r="G468" s="92">
        <v>43603640</v>
      </c>
      <c r="H468" s="65">
        <v>41687340</v>
      </c>
      <c r="I468" s="65">
        <v>41687340</v>
      </c>
      <c r="J468" s="94"/>
      <c r="K468" s="36"/>
      <c r="L468" s="36"/>
      <c r="M468" s="36"/>
    </row>
    <row r="469" spans="1:13" ht="57.75" customHeight="1" x14ac:dyDescent="0.2">
      <c r="A469" s="30" t="s">
        <v>25</v>
      </c>
      <c r="B469" s="20" t="s">
        <v>164</v>
      </c>
      <c r="C469" s="24" t="s">
        <v>99</v>
      </c>
      <c r="D469" s="24" t="s">
        <v>58</v>
      </c>
      <c r="E469" s="24" t="s">
        <v>103</v>
      </c>
      <c r="F469" s="24" t="s">
        <v>2</v>
      </c>
      <c r="G469" s="12">
        <f t="shared" ref="G469:I470" si="147">G470</f>
        <v>54453444</v>
      </c>
      <c r="H469" s="12">
        <f t="shared" si="147"/>
        <v>89285028</v>
      </c>
      <c r="I469" s="12">
        <f t="shared" si="147"/>
        <v>94665605</v>
      </c>
      <c r="K469" s="36"/>
      <c r="L469" s="36"/>
      <c r="M469" s="36"/>
    </row>
    <row r="470" spans="1:13" ht="29.25" customHeight="1" x14ac:dyDescent="0.2">
      <c r="A470" s="19" t="s">
        <v>104</v>
      </c>
      <c r="B470" s="20" t="s">
        <v>164</v>
      </c>
      <c r="C470" s="24" t="s">
        <v>99</v>
      </c>
      <c r="D470" s="24" t="s">
        <v>58</v>
      </c>
      <c r="E470" s="24" t="s">
        <v>103</v>
      </c>
      <c r="F470" s="24" t="s">
        <v>83</v>
      </c>
      <c r="G470" s="12">
        <f t="shared" si="147"/>
        <v>54453444</v>
      </c>
      <c r="H470" s="12">
        <f t="shared" si="147"/>
        <v>89285028</v>
      </c>
      <c r="I470" s="12">
        <f t="shared" si="147"/>
        <v>94665605</v>
      </c>
      <c r="K470" s="36"/>
      <c r="L470" s="36"/>
      <c r="M470" s="36"/>
    </row>
    <row r="471" spans="1:13" ht="21.75" customHeight="1" x14ac:dyDescent="0.2">
      <c r="A471" s="19" t="s">
        <v>42</v>
      </c>
      <c r="B471" s="20" t="s">
        <v>164</v>
      </c>
      <c r="C471" s="24" t="s">
        <v>99</v>
      </c>
      <c r="D471" s="24" t="s">
        <v>58</v>
      </c>
      <c r="E471" s="24" t="s">
        <v>103</v>
      </c>
      <c r="F471" s="27" t="s">
        <v>43</v>
      </c>
      <c r="G471" s="92">
        <v>54453444</v>
      </c>
      <c r="H471" s="65">
        <v>89285028</v>
      </c>
      <c r="I471" s="65">
        <v>94665605</v>
      </c>
      <c r="J471" s="94"/>
      <c r="K471" s="36"/>
      <c r="L471" s="36"/>
      <c r="M471" s="36"/>
    </row>
    <row r="472" spans="1:13" ht="25.5" outlineLevel="5" x14ac:dyDescent="0.2">
      <c r="A472" s="28" t="s">
        <v>147</v>
      </c>
      <c r="B472" s="20" t="s">
        <v>164</v>
      </c>
      <c r="C472" s="24" t="s">
        <v>99</v>
      </c>
      <c r="D472" s="24" t="s">
        <v>58</v>
      </c>
      <c r="E472" s="24" t="s">
        <v>107</v>
      </c>
      <c r="F472" s="27" t="s">
        <v>2</v>
      </c>
      <c r="G472" s="12">
        <f t="shared" ref="G472:I473" si="148">G473</f>
        <v>2487440</v>
      </c>
      <c r="H472" s="12">
        <f t="shared" si="148"/>
        <v>2487440</v>
      </c>
      <c r="I472" s="12">
        <f t="shared" si="148"/>
        <v>2487440</v>
      </c>
      <c r="K472" s="36"/>
      <c r="L472" s="36"/>
      <c r="M472" s="36"/>
    </row>
    <row r="473" spans="1:13" s="9" customFormat="1" ht="15.75" customHeight="1" outlineLevel="5" x14ac:dyDescent="0.2">
      <c r="A473" s="19" t="s">
        <v>104</v>
      </c>
      <c r="B473" s="20" t="s">
        <v>164</v>
      </c>
      <c r="C473" s="24" t="s">
        <v>99</v>
      </c>
      <c r="D473" s="24" t="s">
        <v>58</v>
      </c>
      <c r="E473" s="24" t="s">
        <v>107</v>
      </c>
      <c r="F473" s="24" t="s">
        <v>83</v>
      </c>
      <c r="G473" s="12">
        <f t="shared" si="148"/>
        <v>2487440</v>
      </c>
      <c r="H473" s="12">
        <f t="shared" si="148"/>
        <v>2487440</v>
      </c>
      <c r="I473" s="12">
        <f t="shared" si="148"/>
        <v>2487440</v>
      </c>
      <c r="J473" s="98"/>
      <c r="K473" s="37"/>
      <c r="L473" s="37"/>
      <c r="M473" s="37"/>
    </row>
    <row r="474" spans="1:13" ht="17.25" customHeight="1" outlineLevel="5" x14ac:dyDescent="0.2">
      <c r="A474" s="19" t="s">
        <v>42</v>
      </c>
      <c r="B474" s="20" t="s">
        <v>164</v>
      </c>
      <c r="C474" s="24" t="s">
        <v>99</v>
      </c>
      <c r="D474" s="24" t="s">
        <v>58</v>
      </c>
      <c r="E474" s="24" t="s">
        <v>107</v>
      </c>
      <c r="F474" s="27" t="s">
        <v>43</v>
      </c>
      <c r="G474" s="65">
        <v>2487440</v>
      </c>
      <c r="H474" s="65">
        <v>2487440</v>
      </c>
      <c r="I474" s="65">
        <v>2487440</v>
      </c>
      <c r="K474" s="36"/>
      <c r="L474" s="36"/>
      <c r="M474" s="36"/>
    </row>
    <row r="475" spans="1:13" ht="24.75" customHeight="1" outlineLevel="5" x14ac:dyDescent="0.2">
      <c r="A475" s="19" t="s">
        <v>319</v>
      </c>
      <c r="B475" s="20" t="s">
        <v>164</v>
      </c>
      <c r="C475" s="24" t="s">
        <v>99</v>
      </c>
      <c r="D475" s="24" t="s">
        <v>58</v>
      </c>
      <c r="E475" s="24" t="s">
        <v>320</v>
      </c>
      <c r="F475" s="27" t="s">
        <v>2</v>
      </c>
      <c r="G475" s="12">
        <f t="shared" ref="G475:I476" si="149">G476</f>
        <v>2126580</v>
      </c>
      <c r="H475" s="12">
        <f t="shared" si="149"/>
        <v>0</v>
      </c>
      <c r="I475" s="12">
        <f t="shared" si="149"/>
        <v>0</v>
      </c>
      <c r="K475" s="36"/>
      <c r="L475" s="36"/>
      <c r="M475" s="36"/>
    </row>
    <row r="476" spans="1:13" ht="27" customHeight="1" outlineLevel="5" x14ac:dyDescent="0.2">
      <c r="A476" s="19" t="s">
        <v>104</v>
      </c>
      <c r="B476" s="20" t="s">
        <v>164</v>
      </c>
      <c r="C476" s="24" t="s">
        <v>99</v>
      </c>
      <c r="D476" s="24" t="s">
        <v>58</v>
      </c>
      <c r="E476" s="24" t="s">
        <v>320</v>
      </c>
      <c r="F476" s="27" t="s">
        <v>83</v>
      </c>
      <c r="G476" s="12">
        <f t="shared" si="149"/>
        <v>2126580</v>
      </c>
      <c r="H476" s="12">
        <f t="shared" si="149"/>
        <v>0</v>
      </c>
      <c r="I476" s="12">
        <f t="shared" si="149"/>
        <v>0</v>
      </c>
      <c r="K476" s="36"/>
      <c r="L476" s="36"/>
      <c r="M476" s="36"/>
    </row>
    <row r="477" spans="1:13" ht="17.25" customHeight="1" outlineLevel="5" x14ac:dyDescent="0.2">
      <c r="A477" s="19" t="s">
        <v>42</v>
      </c>
      <c r="B477" s="20" t="s">
        <v>164</v>
      </c>
      <c r="C477" s="24" t="s">
        <v>99</v>
      </c>
      <c r="D477" s="24" t="s">
        <v>58</v>
      </c>
      <c r="E477" s="24" t="s">
        <v>320</v>
      </c>
      <c r="F477" s="27" t="s">
        <v>43</v>
      </c>
      <c r="G477" s="92">
        <v>2126580</v>
      </c>
      <c r="H477" s="65">
        <v>0</v>
      </c>
      <c r="I477" s="65">
        <v>0</v>
      </c>
      <c r="J477" s="94"/>
      <c r="K477" s="36"/>
      <c r="L477" s="36"/>
      <c r="M477" s="36"/>
    </row>
    <row r="478" spans="1:13" ht="54.75" customHeight="1" outlineLevel="5" x14ac:dyDescent="0.2">
      <c r="A478" s="30" t="s">
        <v>453</v>
      </c>
      <c r="B478" s="20" t="s">
        <v>164</v>
      </c>
      <c r="C478" s="24" t="s">
        <v>99</v>
      </c>
      <c r="D478" s="24" t="s">
        <v>58</v>
      </c>
      <c r="E478" s="24" t="s">
        <v>454</v>
      </c>
      <c r="F478" s="27" t="s">
        <v>2</v>
      </c>
      <c r="G478" s="12">
        <f>G479</f>
        <v>2706164.2</v>
      </c>
      <c r="H478" s="12">
        <f t="shared" ref="H478:I478" si="150">H479</f>
        <v>0</v>
      </c>
      <c r="I478" s="12">
        <f t="shared" si="150"/>
        <v>0</v>
      </c>
      <c r="K478" s="36"/>
      <c r="L478" s="36"/>
      <c r="M478" s="36"/>
    </row>
    <row r="479" spans="1:13" ht="17.25" customHeight="1" outlineLevel="5" x14ac:dyDescent="0.2">
      <c r="A479" s="19" t="s">
        <v>104</v>
      </c>
      <c r="B479" s="20" t="s">
        <v>164</v>
      </c>
      <c r="C479" s="24" t="s">
        <v>99</v>
      </c>
      <c r="D479" s="24" t="s">
        <v>58</v>
      </c>
      <c r="E479" s="24" t="s">
        <v>454</v>
      </c>
      <c r="F479" s="27" t="s">
        <v>83</v>
      </c>
      <c r="G479" s="12">
        <f>G480</f>
        <v>2706164.2</v>
      </c>
      <c r="H479" s="12">
        <f t="shared" ref="H479:I479" si="151">H480</f>
        <v>0</v>
      </c>
      <c r="I479" s="12">
        <f t="shared" si="151"/>
        <v>0</v>
      </c>
      <c r="K479" s="36"/>
      <c r="L479" s="36"/>
      <c r="M479" s="36"/>
    </row>
    <row r="480" spans="1:13" ht="17.25" customHeight="1" outlineLevel="5" x14ac:dyDescent="0.2">
      <c r="A480" s="19" t="s">
        <v>42</v>
      </c>
      <c r="B480" s="20" t="s">
        <v>164</v>
      </c>
      <c r="C480" s="24" t="s">
        <v>99</v>
      </c>
      <c r="D480" s="24" t="s">
        <v>58</v>
      </c>
      <c r="E480" s="24" t="s">
        <v>454</v>
      </c>
      <c r="F480" s="27" t="s">
        <v>43</v>
      </c>
      <c r="G480" s="65">
        <v>2706164.2</v>
      </c>
      <c r="H480" s="65">
        <v>0</v>
      </c>
      <c r="I480" s="65">
        <v>0</v>
      </c>
      <c r="K480" s="36"/>
      <c r="L480" s="36"/>
      <c r="M480" s="36"/>
    </row>
    <row r="481" spans="1:13" ht="58.5" customHeight="1" outlineLevel="5" x14ac:dyDescent="0.2">
      <c r="A481" s="30" t="s">
        <v>458</v>
      </c>
      <c r="B481" s="20" t="s">
        <v>164</v>
      </c>
      <c r="C481" s="24" t="s">
        <v>99</v>
      </c>
      <c r="D481" s="24" t="s">
        <v>58</v>
      </c>
      <c r="E481" s="24" t="s">
        <v>459</v>
      </c>
      <c r="F481" s="27" t="s">
        <v>2</v>
      </c>
      <c r="G481" s="12">
        <f>G482</f>
        <v>83695.8</v>
      </c>
      <c r="H481" s="12">
        <f t="shared" ref="H481:I481" si="152">H482</f>
        <v>0</v>
      </c>
      <c r="I481" s="12">
        <f t="shared" si="152"/>
        <v>0</v>
      </c>
      <c r="K481" s="36"/>
      <c r="L481" s="36"/>
      <c r="M481" s="36"/>
    </row>
    <row r="482" spans="1:13" ht="17.25" customHeight="1" outlineLevel="5" x14ac:dyDescent="0.2">
      <c r="A482" s="19" t="s">
        <v>104</v>
      </c>
      <c r="B482" s="20" t="s">
        <v>164</v>
      </c>
      <c r="C482" s="24" t="s">
        <v>99</v>
      </c>
      <c r="D482" s="24" t="s">
        <v>58</v>
      </c>
      <c r="E482" s="24" t="s">
        <v>459</v>
      </c>
      <c r="F482" s="27" t="s">
        <v>83</v>
      </c>
      <c r="G482" s="12">
        <f>G483</f>
        <v>83695.8</v>
      </c>
      <c r="H482" s="12">
        <f t="shared" ref="H482:I482" si="153">H483</f>
        <v>0</v>
      </c>
      <c r="I482" s="12">
        <f t="shared" si="153"/>
        <v>0</v>
      </c>
      <c r="K482" s="36"/>
      <c r="L482" s="36"/>
      <c r="M482" s="36"/>
    </row>
    <row r="483" spans="1:13" ht="17.25" customHeight="1" outlineLevel="5" x14ac:dyDescent="0.2">
      <c r="A483" s="19" t="s">
        <v>42</v>
      </c>
      <c r="B483" s="20" t="s">
        <v>164</v>
      </c>
      <c r="C483" s="24" t="s">
        <v>99</v>
      </c>
      <c r="D483" s="24" t="s">
        <v>58</v>
      </c>
      <c r="E483" s="24" t="s">
        <v>459</v>
      </c>
      <c r="F483" s="27" t="s">
        <v>43</v>
      </c>
      <c r="G483" s="65">
        <v>83695.8</v>
      </c>
      <c r="H483" s="65">
        <v>0</v>
      </c>
      <c r="I483" s="65">
        <v>0</v>
      </c>
      <c r="K483" s="36"/>
      <c r="L483" s="36"/>
      <c r="M483" s="36"/>
    </row>
    <row r="484" spans="1:13" ht="30" customHeight="1" outlineLevel="5" x14ac:dyDescent="0.2">
      <c r="A484" s="30" t="s">
        <v>306</v>
      </c>
      <c r="B484" s="20" t="s">
        <v>164</v>
      </c>
      <c r="C484" s="24" t="s">
        <v>99</v>
      </c>
      <c r="D484" s="24" t="s">
        <v>58</v>
      </c>
      <c r="E484" s="24" t="s">
        <v>324</v>
      </c>
      <c r="F484" s="27" t="s">
        <v>2</v>
      </c>
      <c r="G484" s="12">
        <f t="shared" ref="G484:I485" si="154">G485</f>
        <v>2103018</v>
      </c>
      <c r="H484" s="12">
        <f t="shared" si="154"/>
        <v>0</v>
      </c>
      <c r="I484" s="12">
        <f t="shared" si="154"/>
        <v>0</v>
      </c>
      <c r="K484" s="36"/>
      <c r="L484" s="36"/>
      <c r="M484" s="36"/>
    </row>
    <row r="485" spans="1:13" ht="33.75" customHeight="1" outlineLevel="5" x14ac:dyDescent="0.2">
      <c r="A485" s="30" t="s">
        <v>104</v>
      </c>
      <c r="B485" s="20" t="s">
        <v>164</v>
      </c>
      <c r="C485" s="24" t="s">
        <v>99</v>
      </c>
      <c r="D485" s="24" t="s">
        <v>58</v>
      </c>
      <c r="E485" s="24" t="s">
        <v>324</v>
      </c>
      <c r="F485" s="27" t="s">
        <v>83</v>
      </c>
      <c r="G485" s="12">
        <f t="shared" si="154"/>
        <v>2103018</v>
      </c>
      <c r="H485" s="12">
        <f t="shared" si="154"/>
        <v>0</v>
      </c>
      <c r="I485" s="12">
        <f t="shared" si="154"/>
        <v>0</v>
      </c>
      <c r="K485" s="36"/>
      <c r="L485" s="36"/>
      <c r="M485" s="36"/>
    </row>
    <row r="486" spans="1:13" ht="24.75" customHeight="1" outlineLevel="5" x14ac:dyDescent="0.2">
      <c r="A486" s="30" t="s">
        <v>42</v>
      </c>
      <c r="B486" s="20" t="s">
        <v>164</v>
      </c>
      <c r="C486" s="24" t="s">
        <v>99</v>
      </c>
      <c r="D486" s="24" t="s">
        <v>58</v>
      </c>
      <c r="E486" s="24" t="s">
        <v>324</v>
      </c>
      <c r="F486" s="27" t="s">
        <v>43</v>
      </c>
      <c r="G486" s="92">
        <v>2103018</v>
      </c>
      <c r="H486" s="65">
        <v>0</v>
      </c>
      <c r="I486" s="65">
        <v>0</v>
      </c>
      <c r="J486" s="94"/>
      <c r="K486" s="36"/>
      <c r="L486" s="36"/>
      <c r="M486" s="36"/>
    </row>
    <row r="487" spans="1:13" ht="19.5" customHeight="1" outlineLevel="5" x14ac:dyDescent="0.2">
      <c r="A487" s="28" t="s">
        <v>26</v>
      </c>
      <c r="B487" s="20" t="s">
        <v>164</v>
      </c>
      <c r="C487" s="24" t="s">
        <v>99</v>
      </c>
      <c r="D487" s="24" t="s">
        <v>61</v>
      </c>
      <c r="E487" s="24" t="s">
        <v>60</v>
      </c>
      <c r="F487" s="24" t="s">
        <v>2</v>
      </c>
      <c r="G487" s="12">
        <f>G488</f>
        <v>322643847</v>
      </c>
      <c r="H487" s="12">
        <f t="shared" ref="H487:I487" si="155">H488</f>
        <v>303362943.19999999</v>
      </c>
      <c r="I487" s="12">
        <f t="shared" si="155"/>
        <v>314816501.19999999</v>
      </c>
      <c r="K487" s="36"/>
      <c r="L487" s="36"/>
      <c r="M487" s="36"/>
    </row>
    <row r="488" spans="1:13" ht="32.25" customHeight="1" x14ac:dyDescent="0.2">
      <c r="A488" s="30" t="s">
        <v>223</v>
      </c>
      <c r="B488" s="20" t="s">
        <v>164</v>
      </c>
      <c r="C488" s="24" t="s">
        <v>99</v>
      </c>
      <c r="D488" s="24" t="s">
        <v>61</v>
      </c>
      <c r="E488" s="24" t="s">
        <v>100</v>
      </c>
      <c r="F488" s="24" t="s">
        <v>2</v>
      </c>
      <c r="G488" s="12">
        <f>G489+G520</f>
        <v>322643847</v>
      </c>
      <c r="H488" s="12">
        <f>H489</f>
        <v>303362943.19999999</v>
      </c>
      <c r="I488" s="12">
        <f>I489</f>
        <v>314816501.19999999</v>
      </c>
      <c r="K488" s="36"/>
      <c r="L488" s="36"/>
      <c r="M488" s="36"/>
    </row>
    <row r="489" spans="1:13" ht="25.5" customHeight="1" x14ac:dyDescent="0.2">
      <c r="A489" s="28" t="s">
        <v>108</v>
      </c>
      <c r="B489" s="20" t="s">
        <v>164</v>
      </c>
      <c r="C489" s="24" t="s">
        <v>99</v>
      </c>
      <c r="D489" s="24" t="s">
        <v>61</v>
      </c>
      <c r="E489" s="24" t="s">
        <v>109</v>
      </c>
      <c r="F489" s="24" t="s">
        <v>2</v>
      </c>
      <c r="G489" s="12">
        <f>G493+G496+G499+G490+G502+G514+G517+G505+G508+G511</f>
        <v>322523847</v>
      </c>
      <c r="H489" s="12">
        <f t="shared" ref="H489:I489" si="156">H493+H496+H499+H490+H502+H514+H517+H505+H508</f>
        <v>303362943.19999999</v>
      </c>
      <c r="I489" s="12">
        <f t="shared" si="156"/>
        <v>314816501.19999999</v>
      </c>
      <c r="K489" s="36"/>
      <c r="L489" s="36"/>
      <c r="M489" s="36"/>
    </row>
    <row r="490" spans="1:13" ht="58.5" customHeight="1" x14ac:dyDescent="0.2">
      <c r="A490" s="19" t="s">
        <v>271</v>
      </c>
      <c r="B490" s="24" t="s">
        <v>164</v>
      </c>
      <c r="C490" s="24" t="s">
        <v>99</v>
      </c>
      <c r="D490" s="24" t="s">
        <v>61</v>
      </c>
      <c r="E490" s="24" t="s">
        <v>272</v>
      </c>
      <c r="F490" s="24" t="s">
        <v>2</v>
      </c>
      <c r="G490" s="56">
        <f t="shared" ref="G490:I491" si="157">G491</f>
        <v>16848000</v>
      </c>
      <c r="H490" s="56">
        <f t="shared" si="157"/>
        <v>19305000</v>
      </c>
      <c r="I490" s="56">
        <f t="shared" si="157"/>
        <v>19344000</v>
      </c>
      <c r="K490" s="36"/>
      <c r="L490" s="36"/>
      <c r="M490" s="36"/>
    </row>
    <row r="491" spans="1:13" ht="29.25" customHeight="1" x14ac:dyDescent="0.2">
      <c r="A491" s="19" t="s">
        <v>104</v>
      </c>
      <c r="B491" s="24" t="s">
        <v>164</v>
      </c>
      <c r="C491" s="24" t="s">
        <v>99</v>
      </c>
      <c r="D491" s="24" t="s">
        <v>61</v>
      </c>
      <c r="E491" s="24" t="s">
        <v>272</v>
      </c>
      <c r="F491" s="24" t="s">
        <v>83</v>
      </c>
      <c r="G491" s="56">
        <f t="shared" si="157"/>
        <v>16848000</v>
      </c>
      <c r="H491" s="56">
        <f t="shared" si="157"/>
        <v>19305000</v>
      </c>
      <c r="I491" s="56">
        <f t="shared" si="157"/>
        <v>19344000</v>
      </c>
      <c r="K491" s="36"/>
      <c r="L491" s="36"/>
      <c r="M491" s="36"/>
    </row>
    <row r="492" spans="1:13" ht="20.25" customHeight="1" x14ac:dyDescent="0.2">
      <c r="A492" s="28" t="s">
        <v>42</v>
      </c>
      <c r="B492" s="24" t="s">
        <v>164</v>
      </c>
      <c r="C492" s="24" t="s">
        <v>99</v>
      </c>
      <c r="D492" s="24" t="s">
        <v>61</v>
      </c>
      <c r="E492" s="24" t="s">
        <v>272</v>
      </c>
      <c r="F492" s="24" t="s">
        <v>43</v>
      </c>
      <c r="G492" s="66">
        <v>16848000</v>
      </c>
      <c r="H492" s="66">
        <v>19305000</v>
      </c>
      <c r="I492" s="66">
        <v>19344000</v>
      </c>
      <c r="K492" s="36"/>
      <c r="L492" s="36"/>
      <c r="M492" s="36"/>
    </row>
    <row r="493" spans="1:13" ht="33" customHeight="1" x14ac:dyDescent="0.2">
      <c r="A493" s="28" t="s">
        <v>255</v>
      </c>
      <c r="B493" s="20" t="s">
        <v>164</v>
      </c>
      <c r="C493" s="24" t="s">
        <v>99</v>
      </c>
      <c r="D493" s="24" t="s">
        <v>61</v>
      </c>
      <c r="E493" s="24" t="s">
        <v>110</v>
      </c>
      <c r="F493" s="24" t="s">
        <v>2</v>
      </c>
      <c r="G493" s="12">
        <f t="shared" ref="G493:I494" si="158">G494</f>
        <v>85376341.239999995</v>
      </c>
      <c r="H493" s="12">
        <f t="shared" si="158"/>
        <v>81202525</v>
      </c>
      <c r="I493" s="12">
        <f t="shared" si="158"/>
        <v>81202525</v>
      </c>
      <c r="K493" s="36"/>
      <c r="L493" s="36"/>
      <c r="M493" s="36"/>
    </row>
    <row r="494" spans="1:13" ht="29.25" customHeight="1" x14ac:dyDescent="0.2">
      <c r="A494" s="19" t="s">
        <v>104</v>
      </c>
      <c r="B494" s="20" t="s">
        <v>164</v>
      </c>
      <c r="C494" s="24" t="s">
        <v>99</v>
      </c>
      <c r="D494" s="24" t="s">
        <v>61</v>
      </c>
      <c r="E494" s="24" t="s">
        <v>110</v>
      </c>
      <c r="F494" s="24" t="s">
        <v>83</v>
      </c>
      <c r="G494" s="12">
        <f t="shared" si="158"/>
        <v>85376341.239999995</v>
      </c>
      <c r="H494" s="12">
        <f t="shared" si="158"/>
        <v>81202525</v>
      </c>
      <c r="I494" s="12">
        <f t="shared" si="158"/>
        <v>81202525</v>
      </c>
      <c r="K494" s="36"/>
      <c r="L494" s="36"/>
      <c r="M494" s="36"/>
    </row>
    <row r="495" spans="1:13" ht="19.5" customHeight="1" x14ac:dyDescent="0.2">
      <c r="A495" s="28" t="s">
        <v>42</v>
      </c>
      <c r="B495" s="20" t="s">
        <v>164</v>
      </c>
      <c r="C495" s="24" t="s">
        <v>99</v>
      </c>
      <c r="D495" s="24" t="s">
        <v>61</v>
      </c>
      <c r="E495" s="24" t="s">
        <v>110</v>
      </c>
      <c r="F495" s="24" t="s">
        <v>43</v>
      </c>
      <c r="G495" s="92">
        <v>85376341.239999995</v>
      </c>
      <c r="H495" s="65">
        <v>81202525</v>
      </c>
      <c r="I495" s="65">
        <v>81202525</v>
      </c>
      <c r="J495" s="94"/>
      <c r="K495" s="36"/>
      <c r="L495" s="36"/>
      <c r="M495" s="36"/>
    </row>
    <row r="496" spans="1:13" ht="69.75" customHeight="1" x14ac:dyDescent="0.2">
      <c r="A496" s="30" t="s">
        <v>155</v>
      </c>
      <c r="B496" s="20" t="s">
        <v>164</v>
      </c>
      <c r="C496" s="24" t="s">
        <v>99</v>
      </c>
      <c r="D496" s="24" t="s">
        <v>61</v>
      </c>
      <c r="E496" s="24" t="s">
        <v>111</v>
      </c>
      <c r="F496" s="24" t="s">
        <v>2</v>
      </c>
      <c r="G496" s="12">
        <f t="shared" ref="G496:I497" si="159">G497</f>
        <v>187978727</v>
      </c>
      <c r="H496" s="12">
        <f t="shared" si="159"/>
        <v>178535211</v>
      </c>
      <c r="I496" s="12">
        <f t="shared" si="159"/>
        <v>189689669</v>
      </c>
      <c r="K496" s="36"/>
      <c r="L496" s="36"/>
      <c r="M496" s="36"/>
    </row>
    <row r="497" spans="1:13" ht="30" customHeight="1" x14ac:dyDescent="0.2">
      <c r="A497" s="19" t="s">
        <v>104</v>
      </c>
      <c r="B497" s="20" t="s">
        <v>164</v>
      </c>
      <c r="C497" s="24" t="s">
        <v>99</v>
      </c>
      <c r="D497" s="24" t="s">
        <v>61</v>
      </c>
      <c r="E497" s="24" t="s">
        <v>111</v>
      </c>
      <c r="F497" s="24" t="s">
        <v>83</v>
      </c>
      <c r="G497" s="12">
        <f t="shared" si="159"/>
        <v>187978727</v>
      </c>
      <c r="H497" s="12">
        <f t="shared" si="159"/>
        <v>178535211</v>
      </c>
      <c r="I497" s="12">
        <f t="shared" si="159"/>
        <v>189689669</v>
      </c>
      <c r="K497" s="36"/>
      <c r="L497" s="36"/>
      <c r="M497" s="36"/>
    </row>
    <row r="498" spans="1:13" ht="21" customHeight="1" x14ac:dyDescent="0.2">
      <c r="A498" s="28" t="s">
        <v>42</v>
      </c>
      <c r="B498" s="20" t="s">
        <v>164</v>
      </c>
      <c r="C498" s="24" t="s">
        <v>99</v>
      </c>
      <c r="D498" s="24" t="s">
        <v>61</v>
      </c>
      <c r="E498" s="24" t="s">
        <v>111</v>
      </c>
      <c r="F498" s="24" t="s">
        <v>43</v>
      </c>
      <c r="G498" s="92">
        <v>187978727</v>
      </c>
      <c r="H498" s="65">
        <v>178535211</v>
      </c>
      <c r="I498" s="65">
        <v>189689669</v>
      </c>
      <c r="J498" s="94"/>
      <c r="K498" s="36"/>
      <c r="L498" s="36"/>
      <c r="M498" s="36"/>
    </row>
    <row r="499" spans="1:13" ht="30.75" customHeight="1" x14ac:dyDescent="0.2">
      <c r="A499" s="19" t="s">
        <v>106</v>
      </c>
      <c r="B499" s="20" t="s">
        <v>164</v>
      </c>
      <c r="C499" s="24" t="s">
        <v>99</v>
      </c>
      <c r="D499" s="24" t="s">
        <v>61</v>
      </c>
      <c r="E499" s="24" t="s">
        <v>145</v>
      </c>
      <c r="F499" s="27" t="s">
        <v>2</v>
      </c>
      <c r="G499" s="12">
        <f t="shared" ref="G499:I500" si="160">G500</f>
        <v>1785092</v>
      </c>
      <c r="H499" s="12">
        <f t="shared" si="160"/>
        <v>1586920</v>
      </c>
      <c r="I499" s="12">
        <f t="shared" si="160"/>
        <v>1586920</v>
      </c>
      <c r="K499" s="36"/>
      <c r="L499" s="36"/>
      <c r="M499" s="36"/>
    </row>
    <row r="500" spans="1:13" ht="29.25" customHeight="1" x14ac:dyDescent="0.2">
      <c r="A500" s="19" t="s">
        <v>104</v>
      </c>
      <c r="B500" s="20" t="s">
        <v>164</v>
      </c>
      <c r="C500" s="24" t="s">
        <v>99</v>
      </c>
      <c r="D500" s="24" t="s">
        <v>61</v>
      </c>
      <c r="E500" s="24" t="s">
        <v>145</v>
      </c>
      <c r="F500" s="24" t="s">
        <v>83</v>
      </c>
      <c r="G500" s="12">
        <f t="shared" si="160"/>
        <v>1785092</v>
      </c>
      <c r="H500" s="12">
        <f t="shared" si="160"/>
        <v>1586920</v>
      </c>
      <c r="I500" s="12">
        <f t="shared" si="160"/>
        <v>1586920</v>
      </c>
      <c r="K500" s="36"/>
      <c r="L500" s="36"/>
      <c r="M500" s="36"/>
    </row>
    <row r="501" spans="1:13" ht="26.25" customHeight="1" x14ac:dyDescent="0.2">
      <c r="A501" s="28" t="s">
        <v>42</v>
      </c>
      <c r="B501" s="20" t="s">
        <v>164</v>
      </c>
      <c r="C501" s="24" t="s">
        <v>99</v>
      </c>
      <c r="D501" s="24" t="s">
        <v>61</v>
      </c>
      <c r="E501" s="24" t="s">
        <v>145</v>
      </c>
      <c r="F501" s="27" t="s">
        <v>43</v>
      </c>
      <c r="G501" s="65">
        <v>1785092</v>
      </c>
      <c r="H501" s="65">
        <v>1586920</v>
      </c>
      <c r="I501" s="65">
        <v>1586920</v>
      </c>
      <c r="K501" s="36"/>
      <c r="L501" s="36"/>
      <c r="M501" s="36"/>
    </row>
    <row r="502" spans="1:13" ht="33.75" customHeight="1" x14ac:dyDescent="0.2">
      <c r="A502" s="28" t="s">
        <v>284</v>
      </c>
      <c r="B502" s="20" t="s">
        <v>164</v>
      </c>
      <c r="C502" s="50" t="s">
        <v>99</v>
      </c>
      <c r="D502" s="50" t="s">
        <v>61</v>
      </c>
      <c r="E502" s="50" t="s">
        <v>285</v>
      </c>
      <c r="F502" s="50" t="s">
        <v>2</v>
      </c>
      <c r="G502" s="12">
        <f t="shared" ref="G502:I503" si="161">G503</f>
        <v>6369412</v>
      </c>
      <c r="H502" s="12">
        <f t="shared" si="161"/>
        <v>6452350</v>
      </c>
      <c r="I502" s="12">
        <f t="shared" si="161"/>
        <v>6452350</v>
      </c>
      <c r="K502" s="36"/>
      <c r="L502" s="36"/>
      <c r="M502" s="36"/>
    </row>
    <row r="503" spans="1:13" ht="30.75" customHeight="1" x14ac:dyDescent="0.2">
      <c r="A503" s="28" t="s">
        <v>104</v>
      </c>
      <c r="B503" s="20" t="s">
        <v>164</v>
      </c>
      <c r="C503" s="50" t="s">
        <v>99</v>
      </c>
      <c r="D503" s="50" t="s">
        <v>61</v>
      </c>
      <c r="E503" s="50" t="s">
        <v>285</v>
      </c>
      <c r="F503" s="50" t="s">
        <v>83</v>
      </c>
      <c r="G503" s="12">
        <f t="shared" si="161"/>
        <v>6369412</v>
      </c>
      <c r="H503" s="12">
        <f t="shared" si="161"/>
        <v>6452350</v>
      </c>
      <c r="I503" s="12">
        <f t="shared" si="161"/>
        <v>6452350</v>
      </c>
      <c r="K503" s="36"/>
      <c r="L503" s="36"/>
      <c r="M503" s="36"/>
    </row>
    <row r="504" spans="1:13" ht="19.5" customHeight="1" x14ac:dyDescent="0.2">
      <c r="A504" s="28" t="s">
        <v>42</v>
      </c>
      <c r="B504" s="20" t="s">
        <v>164</v>
      </c>
      <c r="C504" s="50" t="s">
        <v>99</v>
      </c>
      <c r="D504" s="50" t="s">
        <v>61</v>
      </c>
      <c r="E504" s="50" t="s">
        <v>285</v>
      </c>
      <c r="F504" s="50" t="s">
        <v>43</v>
      </c>
      <c r="G504" s="65">
        <v>6369412</v>
      </c>
      <c r="H504" s="65">
        <v>6452350</v>
      </c>
      <c r="I504" s="65">
        <v>6452350</v>
      </c>
      <c r="K504" s="36"/>
      <c r="L504" s="36"/>
      <c r="M504" s="36"/>
    </row>
    <row r="505" spans="1:13" ht="68.25" customHeight="1" outlineLevel="2" x14ac:dyDescent="0.2">
      <c r="A505" s="28" t="s">
        <v>347</v>
      </c>
      <c r="B505" s="24" t="s">
        <v>164</v>
      </c>
      <c r="C505" s="50" t="s">
        <v>99</v>
      </c>
      <c r="D505" s="50" t="s">
        <v>61</v>
      </c>
      <c r="E505" s="50" t="s">
        <v>393</v>
      </c>
      <c r="F505" s="50" t="s">
        <v>2</v>
      </c>
      <c r="G505" s="56">
        <f t="shared" ref="G505:I506" si="162">G506</f>
        <v>14796800</v>
      </c>
      <c r="H505" s="56">
        <f t="shared" si="162"/>
        <v>14796800</v>
      </c>
      <c r="I505" s="56">
        <f t="shared" si="162"/>
        <v>15056900</v>
      </c>
      <c r="K505" s="36"/>
      <c r="L505" s="36"/>
      <c r="M505" s="36"/>
    </row>
    <row r="506" spans="1:13" ht="29.25" customHeight="1" outlineLevel="2" x14ac:dyDescent="0.2">
      <c r="A506" s="28" t="s">
        <v>104</v>
      </c>
      <c r="B506" s="24" t="s">
        <v>164</v>
      </c>
      <c r="C506" s="50" t="s">
        <v>99</v>
      </c>
      <c r="D506" s="50" t="s">
        <v>61</v>
      </c>
      <c r="E506" s="50" t="s">
        <v>393</v>
      </c>
      <c r="F506" s="50" t="s">
        <v>83</v>
      </c>
      <c r="G506" s="56">
        <f t="shared" si="162"/>
        <v>14796800</v>
      </c>
      <c r="H506" s="56">
        <f t="shared" si="162"/>
        <v>14796800</v>
      </c>
      <c r="I506" s="56">
        <f t="shared" si="162"/>
        <v>15056900</v>
      </c>
      <c r="K506" s="36"/>
      <c r="L506" s="36"/>
      <c r="M506" s="36"/>
    </row>
    <row r="507" spans="1:13" ht="23.25" customHeight="1" outlineLevel="2" x14ac:dyDescent="0.2">
      <c r="A507" s="28" t="s">
        <v>42</v>
      </c>
      <c r="B507" s="24" t="s">
        <v>164</v>
      </c>
      <c r="C507" s="50" t="s">
        <v>99</v>
      </c>
      <c r="D507" s="50" t="s">
        <v>61</v>
      </c>
      <c r="E507" s="50" t="s">
        <v>393</v>
      </c>
      <c r="F507" s="50" t="s">
        <v>43</v>
      </c>
      <c r="G507" s="66">
        <v>14796800</v>
      </c>
      <c r="H507" s="66">
        <v>14796800</v>
      </c>
      <c r="I507" s="66">
        <v>15056900</v>
      </c>
      <c r="K507" s="36"/>
      <c r="L507" s="36"/>
      <c r="M507" s="36"/>
    </row>
    <row r="508" spans="1:13" ht="56.25" customHeight="1" outlineLevel="2" x14ac:dyDescent="0.2">
      <c r="A508" s="28" t="s">
        <v>456</v>
      </c>
      <c r="B508" s="24" t="s">
        <v>164</v>
      </c>
      <c r="C508" s="50" t="s">
        <v>99</v>
      </c>
      <c r="D508" s="50" t="s">
        <v>61</v>
      </c>
      <c r="E508" s="50" t="s">
        <v>455</v>
      </c>
      <c r="F508" s="50" t="s">
        <v>2</v>
      </c>
      <c r="G508" s="56">
        <f>G509</f>
        <v>356993</v>
      </c>
      <c r="H508" s="56">
        <f t="shared" ref="H508:I508" si="163">H509</f>
        <v>1484137.2</v>
      </c>
      <c r="I508" s="56">
        <f t="shared" si="163"/>
        <v>1484137.2</v>
      </c>
      <c r="K508" s="36"/>
      <c r="L508" s="36"/>
      <c r="M508" s="36"/>
    </row>
    <row r="509" spans="1:13" ht="33.75" customHeight="1" outlineLevel="2" x14ac:dyDescent="0.2">
      <c r="A509" s="28" t="s">
        <v>104</v>
      </c>
      <c r="B509" s="24" t="s">
        <v>164</v>
      </c>
      <c r="C509" s="50" t="s">
        <v>99</v>
      </c>
      <c r="D509" s="50" t="s">
        <v>61</v>
      </c>
      <c r="E509" s="50" t="s">
        <v>455</v>
      </c>
      <c r="F509" s="50" t="s">
        <v>83</v>
      </c>
      <c r="G509" s="56">
        <f>G510</f>
        <v>356993</v>
      </c>
      <c r="H509" s="56">
        <f t="shared" ref="H509:I509" si="164">H510</f>
        <v>1484137.2</v>
      </c>
      <c r="I509" s="56">
        <f t="shared" si="164"/>
        <v>1484137.2</v>
      </c>
      <c r="K509" s="36"/>
      <c r="L509" s="36"/>
      <c r="M509" s="36"/>
    </row>
    <row r="510" spans="1:13" ht="25.5" customHeight="1" outlineLevel="2" x14ac:dyDescent="0.2">
      <c r="A510" s="28" t="s">
        <v>42</v>
      </c>
      <c r="B510" s="24" t="s">
        <v>164</v>
      </c>
      <c r="C510" s="50" t="s">
        <v>99</v>
      </c>
      <c r="D510" s="50" t="s">
        <v>61</v>
      </c>
      <c r="E510" s="50" t="s">
        <v>455</v>
      </c>
      <c r="F510" s="50" t="s">
        <v>43</v>
      </c>
      <c r="G510" s="93">
        <v>356993</v>
      </c>
      <c r="H510" s="66">
        <v>1484137.2</v>
      </c>
      <c r="I510" s="66">
        <v>1484137.2</v>
      </c>
      <c r="J510" s="94"/>
      <c r="K510" s="36"/>
      <c r="L510" s="36"/>
      <c r="M510" s="36"/>
    </row>
    <row r="511" spans="1:13" ht="33" customHeight="1" outlineLevel="2" x14ac:dyDescent="0.2">
      <c r="A511" s="28" t="s">
        <v>378</v>
      </c>
      <c r="B511" s="24" t="s">
        <v>164</v>
      </c>
      <c r="C511" s="50" t="s">
        <v>99</v>
      </c>
      <c r="D511" s="50" t="s">
        <v>61</v>
      </c>
      <c r="E511" s="50" t="s">
        <v>495</v>
      </c>
      <c r="F511" s="50" t="s">
        <v>2</v>
      </c>
      <c r="G511" s="91">
        <f>G512</f>
        <v>317070</v>
      </c>
      <c r="H511" s="91">
        <f t="shared" ref="H511:I511" si="165">H512</f>
        <v>0</v>
      </c>
      <c r="I511" s="91">
        <f t="shared" si="165"/>
        <v>0</v>
      </c>
      <c r="K511" s="36"/>
      <c r="L511" s="36"/>
      <c r="M511" s="36"/>
    </row>
    <row r="512" spans="1:13" ht="28.5" customHeight="1" outlineLevel="2" x14ac:dyDescent="0.2">
      <c r="A512" s="28" t="s">
        <v>104</v>
      </c>
      <c r="B512" s="24" t="s">
        <v>164</v>
      </c>
      <c r="C512" s="50" t="s">
        <v>99</v>
      </c>
      <c r="D512" s="50" t="s">
        <v>61</v>
      </c>
      <c r="E512" s="50" t="s">
        <v>495</v>
      </c>
      <c r="F512" s="50" t="s">
        <v>83</v>
      </c>
      <c r="G512" s="91">
        <f>G513</f>
        <v>317070</v>
      </c>
      <c r="H512" s="91">
        <f t="shared" ref="H512:I512" si="166">H513</f>
        <v>0</v>
      </c>
      <c r="I512" s="91">
        <f t="shared" si="166"/>
        <v>0</v>
      </c>
      <c r="K512" s="36"/>
      <c r="L512" s="36"/>
      <c r="M512" s="36"/>
    </row>
    <row r="513" spans="1:15" ht="25.5" customHeight="1" outlineLevel="2" x14ac:dyDescent="0.2">
      <c r="A513" s="28" t="s">
        <v>42</v>
      </c>
      <c r="B513" s="24" t="s">
        <v>164</v>
      </c>
      <c r="C513" s="50" t="s">
        <v>99</v>
      </c>
      <c r="D513" s="50" t="s">
        <v>61</v>
      </c>
      <c r="E513" s="50" t="s">
        <v>495</v>
      </c>
      <c r="F513" s="50" t="s">
        <v>43</v>
      </c>
      <c r="G513" s="66">
        <v>317070</v>
      </c>
      <c r="H513" s="66">
        <v>0</v>
      </c>
      <c r="I513" s="66">
        <v>0</v>
      </c>
      <c r="K513" s="36"/>
      <c r="L513" s="36"/>
      <c r="M513" s="36"/>
    </row>
    <row r="514" spans="1:15" ht="30.75" customHeight="1" x14ac:dyDescent="0.2">
      <c r="A514" s="28" t="s">
        <v>321</v>
      </c>
      <c r="B514" s="20" t="s">
        <v>164</v>
      </c>
      <c r="C514" s="50" t="s">
        <v>99</v>
      </c>
      <c r="D514" s="50" t="s">
        <v>61</v>
      </c>
      <c r="E514" s="50" t="s">
        <v>322</v>
      </c>
      <c r="F514" s="50" t="s">
        <v>2</v>
      </c>
      <c r="G514" s="12">
        <f t="shared" ref="G514:I515" si="167">G515</f>
        <v>4548231.8600000003</v>
      </c>
      <c r="H514" s="12">
        <f t="shared" si="167"/>
        <v>0</v>
      </c>
      <c r="I514" s="12">
        <f t="shared" si="167"/>
        <v>0</v>
      </c>
      <c r="K514" s="36"/>
      <c r="L514" s="36"/>
      <c r="M514" s="36"/>
    </row>
    <row r="515" spans="1:15" ht="33" customHeight="1" x14ac:dyDescent="0.2">
      <c r="A515" s="28" t="s">
        <v>104</v>
      </c>
      <c r="B515" s="20" t="s">
        <v>164</v>
      </c>
      <c r="C515" s="24" t="s">
        <v>99</v>
      </c>
      <c r="D515" s="24" t="s">
        <v>61</v>
      </c>
      <c r="E515" s="24" t="s">
        <v>322</v>
      </c>
      <c r="F515" s="24" t="s">
        <v>83</v>
      </c>
      <c r="G515" s="12">
        <f t="shared" si="167"/>
        <v>4548231.8600000003</v>
      </c>
      <c r="H515" s="12">
        <f t="shared" si="167"/>
        <v>0</v>
      </c>
      <c r="I515" s="12">
        <f t="shared" si="167"/>
        <v>0</v>
      </c>
      <c r="K515" s="36"/>
      <c r="L515" s="36"/>
      <c r="M515" s="36"/>
    </row>
    <row r="516" spans="1:15" ht="20.25" customHeight="1" x14ac:dyDescent="0.2">
      <c r="A516" s="28" t="s">
        <v>42</v>
      </c>
      <c r="B516" s="20" t="s">
        <v>164</v>
      </c>
      <c r="C516" s="24" t="s">
        <v>99</v>
      </c>
      <c r="D516" s="24" t="s">
        <v>61</v>
      </c>
      <c r="E516" s="24" t="s">
        <v>322</v>
      </c>
      <c r="F516" s="24" t="s">
        <v>43</v>
      </c>
      <c r="G516" s="92">
        <v>4548231.8600000003</v>
      </c>
      <c r="H516" s="65">
        <v>0</v>
      </c>
      <c r="I516" s="65">
        <v>0</v>
      </c>
      <c r="J516" s="103"/>
      <c r="K516" s="45"/>
      <c r="L516" s="45"/>
      <c r="M516" s="48"/>
      <c r="N516" s="49"/>
      <c r="O516" s="49"/>
    </row>
    <row r="517" spans="1:15" ht="33" customHeight="1" x14ac:dyDescent="0.2">
      <c r="A517" s="30" t="s">
        <v>306</v>
      </c>
      <c r="B517" s="20" t="s">
        <v>164</v>
      </c>
      <c r="C517" s="24" t="s">
        <v>99</v>
      </c>
      <c r="D517" s="24" t="s">
        <v>61</v>
      </c>
      <c r="E517" s="24" t="s">
        <v>325</v>
      </c>
      <c r="F517" s="24" t="s">
        <v>2</v>
      </c>
      <c r="G517" s="12">
        <f t="shared" ref="G517:I518" si="168">G518</f>
        <v>4147179.9</v>
      </c>
      <c r="H517" s="12">
        <f t="shared" si="168"/>
        <v>0</v>
      </c>
      <c r="I517" s="12">
        <f t="shared" si="168"/>
        <v>0</v>
      </c>
      <c r="K517" s="36"/>
      <c r="L517" s="36"/>
      <c r="M517" s="36"/>
    </row>
    <row r="518" spans="1:15" ht="29.25" customHeight="1" x14ac:dyDescent="0.2">
      <c r="A518" s="30" t="s">
        <v>104</v>
      </c>
      <c r="B518" s="20" t="s">
        <v>164</v>
      </c>
      <c r="C518" s="24" t="s">
        <v>99</v>
      </c>
      <c r="D518" s="24" t="s">
        <v>61</v>
      </c>
      <c r="E518" s="24" t="s">
        <v>325</v>
      </c>
      <c r="F518" s="24" t="s">
        <v>83</v>
      </c>
      <c r="G518" s="12">
        <f t="shared" si="168"/>
        <v>4147179.9</v>
      </c>
      <c r="H518" s="12">
        <f t="shared" si="168"/>
        <v>0</v>
      </c>
      <c r="I518" s="12">
        <f t="shared" si="168"/>
        <v>0</v>
      </c>
      <c r="K518" s="36"/>
      <c r="L518" s="36"/>
      <c r="M518" s="36"/>
    </row>
    <row r="519" spans="1:15" ht="23.25" customHeight="1" x14ac:dyDescent="0.2">
      <c r="A519" s="30" t="s">
        <v>42</v>
      </c>
      <c r="B519" s="20" t="s">
        <v>164</v>
      </c>
      <c r="C519" s="24" t="s">
        <v>99</v>
      </c>
      <c r="D519" s="24" t="s">
        <v>61</v>
      </c>
      <c r="E519" s="24" t="s">
        <v>325</v>
      </c>
      <c r="F519" s="24" t="s">
        <v>43</v>
      </c>
      <c r="G519" s="92">
        <v>4147179.9</v>
      </c>
      <c r="H519" s="65">
        <v>0</v>
      </c>
      <c r="I519" s="65">
        <v>0</v>
      </c>
      <c r="J519" s="94"/>
      <c r="K519" s="36"/>
      <c r="L519" s="36"/>
      <c r="M519" s="36"/>
    </row>
    <row r="520" spans="1:15" ht="29.25" customHeight="1" x14ac:dyDescent="0.2">
      <c r="A520" s="30" t="s">
        <v>328</v>
      </c>
      <c r="B520" s="20" t="s">
        <v>164</v>
      </c>
      <c r="C520" s="24" t="s">
        <v>99</v>
      </c>
      <c r="D520" s="24" t="s">
        <v>61</v>
      </c>
      <c r="E520" s="86" t="s">
        <v>329</v>
      </c>
      <c r="F520" s="86" t="s">
        <v>2</v>
      </c>
      <c r="G520" s="78">
        <f>G521</f>
        <v>120000</v>
      </c>
      <c r="H520" s="78">
        <f>H521</f>
        <v>0</v>
      </c>
      <c r="I520" s="78">
        <f>I521</f>
        <v>0</v>
      </c>
      <c r="K520" s="36"/>
      <c r="L520" s="36"/>
      <c r="M520" s="36"/>
    </row>
    <row r="521" spans="1:15" ht="28.5" customHeight="1" x14ac:dyDescent="0.2">
      <c r="A521" s="30" t="s">
        <v>475</v>
      </c>
      <c r="B521" s="20" t="s">
        <v>164</v>
      </c>
      <c r="C521" s="24" t="s">
        <v>99</v>
      </c>
      <c r="D521" s="24" t="s">
        <v>61</v>
      </c>
      <c r="E521" s="86" t="s">
        <v>476</v>
      </c>
      <c r="F521" s="86" t="s">
        <v>2</v>
      </c>
      <c r="G521" s="78">
        <f>G522</f>
        <v>120000</v>
      </c>
      <c r="H521" s="78">
        <f t="shared" ref="H521:I521" si="169">H524</f>
        <v>0</v>
      </c>
      <c r="I521" s="78">
        <f t="shared" si="169"/>
        <v>0</v>
      </c>
      <c r="K521" s="36"/>
      <c r="L521" s="36"/>
      <c r="M521" s="36"/>
    </row>
    <row r="522" spans="1:15" ht="28.5" customHeight="1" x14ac:dyDescent="0.2">
      <c r="A522" s="30" t="s">
        <v>330</v>
      </c>
      <c r="B522" s="20" t="s">
        <v>164</v>
      </c>
      <c r="C522" s="24" t="s">
        <v>99</v>
      </c>
      <c r="D522" s="24" t="s">
        <v>61</v>
      </c>
      <c r="E522" s="86" t="s">
        <v>331</v>
      </c>
      <c r="F522" s="86" t="s">
        <v>2</v>
      </c>
      <c r="G522" s="78">
        <f>G523</f>
        <v>120000</v>
      </c>
      <c r="H522" s="78">
        <f t="shared" ref="H522:I523" si="170">H523</f>
        <v>0</v>
      </c>
      <c r="I522" s="78">
        <f t="shared" si="170"/>
        <v>0</v>
      </c>
      <c r="K522" s="36"/>
      <c r="L522" s="36"/>
      <c r="M522" s="36"/>
    </row>
    <row r="523" spans="1:15" ht="28.5" customHeight="1" x14ac:dyDescent="0.2">
      <c r="A523" s="19" t="s">
        <v>104</v>
      </c>
      <c r="B523" s="20" t="s">
        <v>164</v>
      </c>
      <c r="C523" s="24" t="s">
        <v>99</v>
      </c>
      <c r="D523" s="24" t="s">
        <v>61</v>
      </c>
      <c r="E523" s="86" t="s">
        <v>331</v>
      </c>
      <c r="F523" s="86" t="s">
        <v>83</v>
      </c>
      <c r="G523" s="78">
        <f>G524</f>
        <v>120000</v>
      </c>
      <c r="H523" s="78">
        <f t="shared" si="170"/>
        <v>0</v>
      </c>
      <c r="I523" s="78">
        <f t="shared" si="170"/>
        <v>0</v>
      </c>
      <c r="K523" s="36"/>
      <c r="L523" s="36"/>
      <c r="M523" s="36"/>
    </row>
    <row r="524" spans="1:15" ht="18" customHeight="1" x14ac:dyDescent="0.2">
      <c r="A524" s="19" t="s">
        <v>42</v>
      </c>
      <c r="B524" s="20" t="s">
        <v>164</v>
      </c>
      <c r="C524" s="24" t="s">
        <v>99</v>
      </c>
      <c r="D524" s="24" t="s">
        <v>61</v>
      </c>
      <c r="E524" s="86" t="s">
        <v>331</v>
      </c>
      <c r="F524" s="86" t="s">
        <v>43</v>
      </c>
      <c r="G524" s="65">
        <v>120000</v>
      </c>
      <c r="H524" s="65">
        <v>0</v>
      </c>
      <c r="I524" s="65">
        <v>0</v>
      </c>
      <c r="K524" s="36"/>
      <c r="L524" s="36"/>
      <c r="M524" s="36"/>
    </row>
    <row r="525" spans="1:15" ht="16.5" customHeight="1" x14ac:dyDescent="0.2">
      <c r="A525" s="30" t="s">
        <v>160</v>
      </c>
      <c r="B525" s="20" t="s">
        <v>164</v>
      </c>
      <c r="C525" s="24" t="s">
        <v>99</v>
      </c>
      <c r="D525" s="24" t="s">
        <v>68</v>
      </c>
      <c r="E525" s="24" t="s">
        <v>60</v>
      </c>
      <c r="F525" s="24" t="s">
        <v>2</v>
      </c>
      <c r="G525" s="12">
        <f t="shared" ref="G525:I529" si="171">G526</f>
        <v>25617818</v>
      </c>
      <c r="H525" s="12">
        <f t="shared" si="171"/>
        <v>22840030</v>
      </c>
      <c r="I525" s="12">
        <f t="shared" si="171"/>
        <v>22840030</v>
      </c>
      <c r="K525" s="36"/>
      <c r="L525" s="36"/>
      <c r="M525" s="36"/>
    </row>
    <row r="526" spans="1:15" ht="25.5" x14ac:dyDescent="0.2">
      <c r="A526" s="30" t="s">
        <v>223</v>
      </c>
      <c r="B526" s="20" t="s">
        <v>164</v>
      </c>
      <c r="C526" s="24" t="s">
        <v>99</v>
      </c>
      <c r="D526" s="24" t="s">
        <v>68</v>
      </c>
      <c r="E526" s="24" t="s">
        <v>100</v>
      </c>
      <c r="F526" s="24" t="s">
        <v>2</v>
      </c>
      <c r="G526" s="12">
        <f t="shared" si="171"/>
        <v>25617818</v>
      </c>
      <c r="H526" s="12">
        <f t="shared" si="171"/>
        <v>22840030</v>
      </c>
      <c r="I526" s="12">
        <f t="shared" si="171"/>
        <v>22840030</v>
      </c>
      <c r="K526" s="36"/>
      <c r="L526" s="36"/>
      <c r="M526" s="36"/>
    </row>
    <row r="527" spans="1:15" ht="38.25" x14ac:dyDescent="0.2">
      <c r="A527" s="19" t="s">
        <v>112</v>
      </c>
      <c r="B527" s="20" t="s">
        <v>164</v>
      </c>
      <c r="C527" s="24" t="s">
        <v>99</v>
      </c>
      <c r="D527" s="24" t="s">
        <v>68</v>
      </c>
      <c r="E527" s="24" t="s">
        <v>113</v>
      </c>
      <c r="F527" s="24" t="s">
        <v>2</v>
      </c>
      <c r="G527" s="12">
        <f>G528+G534+G540+G537+G531</f>
        <v>25617818</v>
      </c>
      <c r="H527" s="12">
        <f>H528+H534+H540+H537+H531</f>
        <v>22840030</v>
      </c>
      <c r="I527" s="12">
        <f>I528+I534+I540+I537+I531</f>
        <v>22840030</v>
      </c>
      <c r="K527" s="36"/>
      <c r="L527" s="36"/>
      <c r="M527" s="36"/>
    </row>
    <row r="528" spans="1:15" ht="31.5" customHeight="1" x14ac:dyDescent="0.2">
      <c r="A528" s="19" t="s">
        <v>114</v>
      </c>
      <c r="B528" s="20" t="s">
        <v>164</v>
      </c>
      <c r="C528" s="24" t="s">
        <v>99</v>
      </c>
      <c r="D528" s="24" t="s">
        <v>68</v>
      </c>
      <c r="E528" s="24" t="s">
        <v>115</v>
      </c>
      <c r="F528" s="24" t="s">
        <v>2</v>
      </c>
      <c r="G528" s="12">
        <f t="shared" si="171"/>
        <v>24879363.52</v>
      </c>
      <c r="H528" s="12">
        <f t="shared" si="171"/>
        <v>21530925</v>
      </c>
      <c r="I528" s="12">
        <f t="shared" si="171"/>
        <v>21530925</v>
      </c>
      <c r="K528" s="36"/>
      <c r="L528" s="36"/>
      <c r="M528" s="36"/>
    </row>
    <row r="529" spans="1:13" ht="30" customHeight="1" x14ac:dyDescent="0.2">
      <c r="A529" s="19" t="s">
        <v>104</v>
      </c>
      <c r="B529" s="20" t="s">
        <v>164</v>
      </c>
      <c r="C529" s="24" t="s">
        <v>99</v>
      </c>
      <c r="D529" s="24" t="s">
        <v>68</v>
      </c>
      <c r="E529" s="24" t="s">
        <v>115</v>
      </c>
      <c r="F529" s="24" t="s">
        <v>83</v>
      </c>
      <c r="G529" s="12">
        <f t="shared" si="171"/>
        <v>24879363.52</v>
      </c>
      <c r="H529" s="12">
        <f t="shared" si="171"/>
        <v>21530925</v>
      </c>
      <c r="I529" s="12">
        <f t="shared" si="171"/>
        <v>21530925</v>
      </c>
      <c r="K529" s="36"/>
      <c r="L529" s="36"/>
      <c r="M529" s="36"/>
    </row>
    <row r="530" spans="1:13" ht="17.25" customHeight="1" x14ac:dyDescent="0.2">
      <c r="A530" s="28" t="s">
        <v>42</v>
      </c>
      <c r="B530" s="20" t="s">
        <v>164</v>
      </c>
      <c r="C530" s="24" t="s">
        <v>99</v>
      </c>
      <c r="D530" s="24" t="s">
        <v>68</v>
      </c>
      <c r="E530" s="24" t="s">
        <v>115</v>
      </c>
      <c r="F530" s="24" t="s">
        <v>43</v>
      </c>
      <c r="G530" s="92">
        <v>24879363.52</v>
      </c>
      <c r="H530" s="65">
        <v>21530925</v>
      </c>
      <c r="I530" s="65">
        <v>21530925</v>
      </c>
      <c r="J530" s="94"/>
      <c r="K530" s="36"/>
      <c r="L530" s="36"/>
      <c r="M530" s="36"/>
    </row>
    <row r="531" spans="1:13" ht="23.25" customHeight="1" x14ac:dyDescent="0.2">
      <c r="A531" s="28" t="s">
        <v>395</v>
      </c>
      <c r="B531" s="20" t="s">
        <v>164</v>
      </c>
      <c r="C531" s="24" t="s">
        <v>99</v>
      </c>
      <c r="D531" s="24" t="s">
        <v>68</v>
      </c>
      <c r="E531" s="24" t="s">
        <v>394</v>
      </c>
      <c r="F531" s="24" t="s">
        <v>2</v>
      </c>
      <c r="G531" s="12">
        <f t="shared" ref="G531:I532" si="172">G532</f>
        <v>587394.48</v>
      </c>
      <c r="H531" s="12">
        <f t="shared" si="172"/>
        <v>1309105</v>
      </c>
      <c r="I531" s="12">
        <f t="shared" si="172"/>
        <v>1309105</v>
      </c>
      <c r="K531" s="36"/>
      <c r="L531" s="36"/>
      <c r="M531" s="36"/>
    </row>
    <row r="532" spans="1:13" ht="31.5" customHeight="1" x14ac:dyDescent="0.2">
      <c r="A532" s="28" t="s">
        <v>104</v>
      </c>
      <c r="B532" s="20" t="s">
        <v>164</v>
      </c>
      <c r="C532" s="24" t="s">
        <v>99</v>
      </c>
      <c r="D532" s="24" t="s">
        <v>68</v>
      </c>
      <c r="E532" s="24" t="s">
        <v>394</v>
      </c>
      <c r="F532" s="24" t="s">
        <v>83</v>
      </c>
      <c r="G532" s="12">
        <f t="shared" si="172"/>
        <v>587394.48</v>
      </c>
      <c r="H532" s="12">
        <f t="shared" si="172"/>
        <v>1309105</v>
      </c>
      <c r="I532" s="12">
        <f t="shared" si="172"/>
        <v>1309105</v>
      </c>
      <c r="K532" s="36"/>
      <c r="L532" s="36"/>
      <c r="M532" s="36"/>
    </row>
    <row r="533" spans="1:13" ht="23.25" customHeight="1" x14ac:dyDescent="0.2">
      <c r="A533" s="28" t="s">
        <v>42</v>
      </c>
      <c r="B533" s="20" t="s">
        <v>164</v>
      </c>
      <c r="C533" s="24" t="s">
        <v>99</v>
      </c>
      <c r="D533" s="24" t="s">
        <v>68</v>
      </c>
      <c r="E533" s="24" t="s">
        <v>394</v>
      </c>
      <c r="F533" s="24" t="s">
        <v>43</v>
      </c>
      <c r="G533" s="92">
        <v>587394.48</v>
      </c>
      <c r="H533" s="65">
        <v>1309105</v>
      </c>
      <c r="I533" s="65">
        <v>1309105</v>
      </c>
      <c r="J533" s="94"/>
      <c r="K533" s="36"/>
      <c r="L533" s="36"/>
      <c r="M533" s="36"/>
    </row>
    <row r="534" spans="1:13" ht="42.75" customHeight="1" x14ac:dyDescent="0.2">
      <c r="A534" s="19" t="s">
        <v>288</v>
      </c>
      <c r="B534" s="20" t="s">
        <v>164</v>
      </c>
      <c r="C534" s="24" t="s">
        <v>99</v>
      </c>
      <c r="D534" s="24" t="s">
        <v>68</v>
      </c>
      <c r="E534" s="24" t="s">
        <v>323</v>
      </c>
      <c r="F534" s="24" t="s">
        <v>2</v>
      </c>
      <c r="G534" s="12">
        <f t="shared" ref="G534:I535" si="173">G535</f>
        <v>97000</v>
      </c>
      <c r="H534" s="12">
        <f t="shared" si="173"/>
        <v>0</v>
      </c>
      <c r="I534" s="12">
        <f t="shared" si="173"/>
        <v>0</v>
      </c>
      <c r="K534" s="36"/>
      <c r="L534" s="36"/>
      <c r="M534" s="36"/>
    </row>
    <row r="535" spans="1:13" ht="30" customHeight="1" x14ac:dyDescent="0.2">
      <c r="A535" s="19" t="s">
        <v>104</v>
      </c>
      <c r="B535" s="20" t="s">
        <v>164</v>
      </c>
      <c r="C535" s="24" t="s">
        <v>99</v>
      </c>
      <c r="D535" s="24" t="s">
        <v>68</v>
      </c>
      <c r="E535" s="24" t="s">
        <v>323</v>
      </c>
      <c r="F535" s="24" t="s">
        <v>83</v>
      </c>
      <c r="G535" s="12">
        <f t="shared" si="173"/>
        <v>97000</v>
      </c>
      <c r="H535" s="12">
        <f t="shared" si="173"/>
        <v>0</v>
      </c>
      <c r="I535" s="12">
        <f t="shared" si="173"/>
        <v>0</v>
      </c>
      <c r="K535" s="36"/>
      <c r="L535" s="36"/>
      <c r="M535" s="36"/>
    </row>
    <row r="536" spans="1:13" ht="24.75" customHeight="1" x14ac:dyDescent="0.2">
      <c r="A536" s="19" t="s">
        <v>42</v>
      </c>
      <c r="B536" s="20" t="s">
        <v>164</v>
      </c>
      <c r="C536" s="24" t="s">
        <v>99</v>
      </c>
      <c r="D536" s="24" t="s">
        <v>68</v>
      </c>
      <c r="E536" s="24" t="s">
        <v>323</v>
      </c>
      <c r="F536" s="24" t="s">
        <v>43</v>
      </c>
      <c r="G536" s="65">
        <v>97000</v>
      </c>
      <c r="H536" s="65">
        <v>0</v>
      </c>
      <c r="I536" s="65">
        <v>0</v>
      </c>
      <c r="K536" s="36"/>
      <c r="L536" s="36"/>
      <c r="M536" s="36"/>
    </row>
    <row r="537" spans="1:13" ht="30" customHeight="1" x14ac:dyDescent="0.2">
      <c r="A537" s="19" t="s">
        <v>333</v>
      </c>
      <c r="B537" s="20" t="s">
        <v>164</v>
      </c>
      <c r="C537" s="24" t="s">
        <v>99</v>
      </c>
      <c r="D537" s="24" t="s">
        <v>68</v>
      </c>
      <c r="E537" s="24" t="s">
        <v>474</v>
      </c>
      <c r="F537" s="24" t="s">
        <v>2</v>
      </c>
      <c r="G537" s="12">
        <f t="shared" ref="G537:I538" si="174">G538</f>
        <v>46060</v>
      </c>
      <c r="H537" s="12">
        <f t="shared" si="174"/>
        <v>0</v>
      </c>
      <c r="I537" s="12">
        <f t="shared" si="174"/>
        <v>0</v>
      </c>
      <c r="K537" s="36"/>
      <c r="L537" s="36"/>
      <c r="M537" s="36"/>
    </row>
    <row r="538" spans="1:13" ht="32.25" customHeight="1" x14ac:dyDescent="0.2">
      <c r="A538" s="19" t="s">
        <v>104</v>
      </c>
      <c r="B538" s="20" t="s">
        <v>164</v>
      </c>
      <c r="C538" s="24" t="s">
        <v>99</v>
      </c>
      <c r="D538" s="24" t="s">
        <v>68</v>
      </c>
      <c r="E538" s="24" t="s">
        <v>474</v>
      </c>
      <c r="F538" s="24" t="s">
        <v>83</v>
      </c>
      <c r="G538" s="12">
        <f t="shared" si="174"/>
        <v>46060</v>
      </c>
      <c r="H538" s="12">
        <f t="shared" si="174"/>
        <v>0</v>
      </c>
      <c r="I538" s="12">
        <f t="shared" si="174"/>
        <v>0</v>
      </c>
      <c r="K538" s="36"/>
      <c r="L538" s="36"/>
      <c r="M538" s="36"/>
    </row>
    <row r="539" spans="1:13" ht="24.75" customHeight="1" x14ac:dyDescent="0.2">
      <c r="A539" s="19" t="s">
        <v>42</v>
      </c>
      <c r="B539" s="20" t="s">
        <v>164</v>
      </c>
      <c r="C539" s="24" t="s">
        <v>99</v>
      </c>
      <c r="D539" s="24" t="s">
        <v>68</v>
      </c>
      <c r="E539" s="24" t="s">
        <v>474</v>
      </c>
      <c r="F539" s="24" t="s">
        <v>43</v>
      </c>
      <c r="G539" s="65">
        <v>46060</v>
      </c>
      <c r="H539" s="65">
        <v>0</v>
      </c>
      <c r="I539" s="65">
        <v>0</v>
      </c>
      <c r="K539" s="36"/>
      <c r="L539" s="36"/>
      <c r="M539" s="36"/>
    </row>
    <row r="540" spans="1:13" ht="30.75" customHeight="1" x14ac:dyDescent="0.2">
      <c r="A540" s="19" t="s">
        <v>326</v>
      </c>
      <c r="B540" s="20" t="s">
        <v>164</v>
      </c>
      <c r="C540" s="24" t="s">
        <v>99</v>
      </c>
      <c r="D540" s="24" t="s">
        <v>68</v>
      </c>
      <c r="E540" s="24" t="s">
        <v>327</v>
      </c>
      <c r="F540" s="24" t="s">
        <v>2</v>
      </c>
      <c r="G540" s="12">
        <f t="shared" ref="G540:I541" si="175">G541</f>
        <v>8000</v>
      </c>
      <c r="H540" s="12">
        <f t="shared" si="175"/>
        <v>0</v>
      </c>
      <c r="I540" s="12">
        <f t="shared" si="175"/>
        <v>0</v>
      </c>
      <c r="K540" s="36"/>
      <c r="L540" s="36"/>
      <c r="M540" s="36"/>
    </row>
    <row r="541" spans="1:13" ht="30" customHeight="1" x14ac:dyDescent="0.2">
      <c r="A541" s="19" t="s">
        <v>104</v>
      </c>
      <c r="B541" s="20" t="s">
        <v>164</v>
      </c>
      <c r="C541" s="24" t="s">
        <v>99</v>
      </c>
      <c r="D541" s="24" t="s">
        <v>68</v>
      </c>
      <c r="E541" s="24" t="s">
        <v>327</v>
      </c>
      <c r="F541" s="24" t="s">
        <v>83</v>
      </c>
      <c r="G541" s="12">
        <f t="shared" si="175"/>
        <v>8000</v>
      </c>
      <c r="H541" s="12">
        <f t="shared" si="175"/>
        <v>0</v>
      </c>
      <c r="I541" s="12">
        <f t="shared" si="175"/>
        <v>0</v>
      </c>
      <c r="K541" s="36"/>
      <c r="L541" s="36"/>
      <c r="M541" s="36"/>
    </row>
    <row r="542" spans="1:13" ht="24.75" customHeight="1" x14ac:dyDescent="0.2">
      <c r="A542" s="19" t="s">
        <v>42</v>
      </c>
      <c r="B542" s="20" t="s">
        <v>164</v>
      </c>
      <c r="C542" s="24" t="s">
        <v>99</v>
      </c>
      <c r="D542" s="24" t="s">
        <v>68</v>
      </c>
      <c r="E542" s="24" t="s">
        <v>327</v>
      </c>
      <c r="F542" s="24" t="s">
        <v>43</v>
      </c>
      <c r="G542" s="65">
        <v>8000</v>
      </c>
      <c r="H542" s="65">
        <v>0</v>
      </c>
      <c r="I542" s="65">
        <v>0</v>
      </c>
      <c r="K542" s="36"/>
      <c r="L542" s="36"/>
      <c r="M542" s="36"/>
    </row>
    <row r="543" spans="1:13" ht="24" customHeight="1" x14ac:dyDescent="0.2">
      <c r="A543" s="19" t="s">
        <v>27</v>
      </c>
      <c r="B543" s="20" t="s">
        <v>164</v>
      </c>
      <c r="C543" s="24" t="s">
        <v>99</v>
      </c>
      <c r="D543" s="24" t="s">
        <v>91</v>
      </c>
      <c r="E543" s="24" t="s">
        <v>60</v>
      </c>
      <c r="F543" s="24" t="s">
        <v>2</v>
      </c>
      <c r="G543" s="12">
        <f t="shared" ref="G543:I543" si="176">G544</f>
        <v>16079798.5</v>
      </c>
      <c r="H543" s="12">
        <f t="shared" si="176"/>
        <v>15098301.039999999</v>
      </c>
      <c r="I543" s="12">
        <f t="shared" si="176"/>
        <v>15098301.039999999</v>
      </c>
      <c r="K543" s="36"/>
      <c r="L543" s="36"/>
      <c r="M543" s="36"/>
    </row>
    <row r="544" spans="1:13" ht="25.5" x14ac:dyDescent="0.2">
      <c r="A544" s="30" t="s">
        <v>223</v>
      </c>
      <c r="B544" s="20" t="s">
        <v>164</v>
      </c>
      <c r="C544" s="24" t="s">
        <v>99</v>
      </c>
      <c r="D544" s="24" t="s">
        <v>91</v>
      </c>
      <c r="E544" s="24" t="s">
        <v>100</v>
      </c>
      <c r="F544" s="24" t="s">
        <v>2</v>
      </c>
      <c r="G544" s="12">
        <f>G558+G545+G554</f>
        <v>16079798.5</v>
      </c>
      <c r="H544" s="12">
        <f>H558+H545+H554</f>
        <v>15098301.039999999</v>
      </c>
      <c r="I544" s="12">
        <f>I558+I545+I554</f>
        <v>15098301.039999999</v>
      </c>
      <c r="K544" s="36"/>
      <c r="L544" s="36"/>
      <c r="M544" s="36"/>
    </row>
    <row r="545" spans="1:13" ht="38.25" x14ac:dyDescent="0.2">
      <c r="A545" s="30" t="s">
        <v>112</v>
      </c>
      <c r="B545" s="20" t="s">
        <v>164</v>
      </c>
      <c r="C545" s="24" t="s">
        <v>99</v>
      </c>
      <c r="D545" s="24" t="s">
        <v>91</v>
      </c>
      <c r="E545" s="24" t="s">
        <v>113</v>
      </c>
      <c r="F545" s="24" t="s">
        <v>2</v>
      </c>
      <c r="G545" s="12">
        <f>G549+G546</f>
        <v>3316151.1399999997</v>
      </c>
      <c r="H545" s="12">
        <f t="shared" ref="H545:I545" si="177">H549+H546</f>
        <v>2903836.04</v>
      </c>
      <c r="I545" s="12">
        <f t="shared" si="177"/>
        <v>2903836.04</v>
      </c>
      <c r="K545" s="36"/>
      <c r="L545" s="36"/>
      <c r="M545" s="36"/>
    </row>
    <row r="546" spans="1:13" ht="33" customHeight="1" x14ac:dyDescent="0.2">
      <c r="A546" s="19" t="s">
        <v>336</v>
      </c>
      <c r="B546" s="20" t="s">
        <v>164</v>
      </c>
      <c r="C546" s="24" t="s">
        <v>99</v>
      </c>
      <c r="D546" s="24" t="s">
        <v>91</v>
      </c>
      <c r="E546" s="24" t="s">
        <v>337</v>
      </c>
      <c r="F546" s="24" t="s">
        <v>2</v>
      </c>
      <c r="G546" s="12">
        <f t="shared" ref="G546:I547" si="178">G547</f>
        <v>1159527.6399999999</v>
      </c>
      <c r="H546" s="12">
        <f t="shared" si="178"/>
        <v>0</v>
      </c>
      <c r="I546" s="12">
        <f t="shared" si="178"/>
        <v>0</v>
      </c>
      <c r="K546" s="36"/>
      <c r="L546" s="36"/>
      <c r="M546" s="36"/>
    </row>
    <row r="547" spans="1:13" ht="30" customHeight="1" x14ac:dyDescent="0.2">
      <c r="A547" s="19" t="s">
        <v>104</v>
      </c>
      <c r="B547" s="20" t="s">
        <v>164</v>
      </c>
      <c r="C547" s="24" t="s">
        <v>99</v>
      </c>
      <c r="D547" s="24" t="s">
        <v>91</v>
      </c>
      <c r="E547" s="24" t="s">
        <v>337</v>
      </c>
      <c r="F547" s="24" t="s">
        <v>83</v>
      </c>
      <c r="G547" s="12">
        <f t="shared" si="178"/>
        <v>1159527.6399999999</v>
      </c>
      <c r="H547" s="12">
        <f t="shared" si="178"/>
        <v>0</v>
      </c>
      <c r="I547" s="12">
        <f t="shared" si="178"/>
        <v>0</v>
      </c>
      <c r="K547" s="36"/>
      <c r="L547" s="36"/>
      <c r="M547" s="36"/>
    </row>
    <row r="548" spans="1:13" ht="24.75" customHeight="1" x14ac:dyDescent="0.2">
      <c r="A548" s="19" t="s">
        <v>42</v>
      </c>
      <c r="B548" s="20" t="s">
        <v>164</v>
      </c>
      <c r="C548" s="24" t="s">
        <v>99</v>
      </c>
      <c r="D548" s="24" t="s">
        <v>91</v>
      </c>
      <c r="E548" s="24" t="s">
        <v>337</v>
      </c>
      <c r="F548" s="24" t="s">
        <v>43</v>
      </c>
      <c r="G548" s="65">
        <v>1159527.6399999999</v>
      </c>
      <c r="H548" s="65">
        <v>0</v>
      </c>
      <c r="I548" s="65">
        <v>0</v>
      </c>
      <c r="K548" s="36"/>
      <c r="L548" s="36"/>
      <c r="M548" s="36"/>
    </row>
    <row r="549" spans="1:13" ht="43.5" customHeight="1" x14ac:dyDescent="0.2">
      <c r="A549" s="19" t="s">
        <v>363</v>
      </c>
      <c r="B549" s="20" t="s">
        <v>164</v>
      </c>
      <c r="C549" s="24" t="s">
        <v>99</v>
      </c>
      <c r="D549" s="24" t="s">
        <v>91</v>
      </c>
      <c r="E549" s="24" t="s">
        <v>120</v>
      </c>
      <c r="F549" s="24" t="s">
        <v>2</v>
      </c>
      <c r="G549" s="12">
        <f>G550+G552</f>
        <v>2156623.5</v>
      </c>
      <c r="H549" s="12">
        <f>H550+H552</f>
        <v>2903836.04</v>
      </c>
      <c r="I549" s="12">
        <f>I550+I552</f>
        <v>2903836.04</v>
      </c>
      <c r="K549" s="36"/>
      <c r="L549" s="36"/>
      <c r="M549" s="36"/>
    </row>
    <row r="550" spans="1:13" ht="23.25" customHeight="1" x14ac:dyDescent="0.2">
      <c r="A550" s="28" t="s">
        <v>121</v>
      </c>
      <c r="B550" s="20" t="s">
        <v>164</v>
      </c>
      <c r="C550" s="24" t="s">
        <v>99</v>
      </c>
      <c r="D550" s="24" t="s">
        <v>91</v>
      </c>
      <c r="E550" s="24" t="s">
        <v>120</v>
      </c>
      <c r="F550" s="24" t="s">
        <v>122</v>
      </c>
      <c r="G550" s="12">
        <f>G551</f>
        <v>120000</v>
      </c>
      <c r="H550" s="12">
        <f>H551</f>
        <v>120000</v>
      </c>
      <c r="I550" s="12">
        <f>I551</f>
        <v>120000</v>
      </c>
      <c r="K550" s="36"/>
      <c r="L550" s="36"/>
      <c r="M550" s="36"/>
    </row>
    <row r="551" spans="1:13" ht="30" customHeight="1" x14ac:dyDescent="0.2">
      <c r="A551" s="28" t="s">
        <v>44</v>
      </c>
      <c r="B551" s="20" t="s">
        <v>164</v>
      </c>
      <c r="C551" s="24" t="s">
        <v>99</v>
      </c>
      <c r="D551" s="24" t="s">
        <v>91</v>
      </c>
      <c r="E551" s="24" t="s">
        <v>120</v>
      </c>
      <c r="F551" s="24" t="s">
        <v>45</v>
      </c>
      <c r="G551" s="65">
        <v>120000</v>
      </c>
      <c r="H551" s="65">
        <v>120000</v>
      </c>
      <c r="I551" s="65">
        <v>120000</v>
      </c>
      <c r="K551" s="36"/>
      <c r="L551" s="36"/>
      <c r="M551" s="36"/>
    </row>
    <row r="552" spans="1:13" ht="30.75" customHeight="1" x14ac:dyDescent="0.2">
      <c r="A552" s="28" t="s">
        <v>104</v>
      </c>
      <c r="B552" s="20" t="s">
        <v>164</v>
      </c>
      <c r="C552" s="24" t="s">
        <v>99</v>
      </c>
      <c r="D552" s="24" t="s">
        <v>91</v>
      </c>
      <c r="E552" s="24" t="s">
        <v>120</v>
      </c>
      <c r="F552" s="24" t="s">
        <v>83</v>
      </c>
      <c r="G552" s="12">
        <f>G553</f>
        <v>2036623.5</v>
      </c>
      <c r="H552" s="12">
        <f>H553</f>
        <v>2783836.04</v>
      </c>
      <c r="I552" s="12">
        <f>I553</f>
        <v>2783836.04</v>
      </c>
      <c r="K552" s="36"/>
      <c r="L552" s="36"/>
      <c r="M552" s="36"/>
    </row>
    <row r="553" spans="1:13" ht="21.75" customHeight="1" x14ac:dyDescent="0.2">
      <c r="A553" s="28" t="s">
        <v>42</v>
      </c>
      <c r="B553" s="20" t="s">
        <v>164</v>
      </c>
      <c r="C553" s="24" t="s">
        <v>99</v>
      </c>
      <c r="D553" s="24" t="s">
        <v>91</v>
      </c>
      <c r="E553" s="24" t="s">
        <v>120</v>
      </c>
      <c r="F553" s="24" t="s">
        <v>43</v>
      </c>
      <c r="G553" s="65">
        <v>2036623.5</v>
      </c>
      <c r="H553" s="65">
        <v>2783836.04</v>
      </c>
      <c r="I553" s="65">
        <v>2783836.04</v>
      </c>
      <c r="K553" s="36"/>
      <c r="L553" s="36"/>
      <c r="M553" s="36"/>
    </row>
    <row r="554" spans="1:13" ht="32.25" customHeight="1" x14ac:dyDescent="0.2">
      <c r="A554" s="30" t="s">
        <v>328</v>
      </c>
      <c r="B554" s="20" t="s">
        <v>164</v>
      </c>
      <c r="C554" s="24" t="s">
        <v>99</v>
      </c>
      <c r="D554" s="24" t="s">
        <v>91</v>
      </c>
      <c r="E554" s="24" t="s">
        <v>329</v>
      </c>
      <c r="F554" s="24" t="s">
        <v>2</v>
      </c>
      <c r="G554" s="12">
        <f t="shared" ref="G554:I556" si="179">G555</f>
        <v>167000</v>
      </c>
      <c r="H554" s="12">
        <f t="shared" si="179"/>
        <v>0</v>
      </c>
      <c r="I554" s="12">
        <f t="shared" si="179"/>
        <v>0</v>
      </c>
      <c r="K554" s="36"/>
      <c r="L554" s="36"/>
      <c r="M554" s="36"/>
    </row>
    <row r="555" spans="1:13" ht="33" customHeight="1" x14ac:dyDescent="0.2">
      <c r="A555" s="28" t="s">
        <v>330</v>
      </c>
      <c r="B555" s="20" t="s">
        <v>164</v>
      </c>
      <c r="C555" s="24" t="s">
        <v>99</v>
      </c>
      <c r="D555" s="24" t="s">
        <v>91</v>
      </c>
      <c r="E555" s="24" t="s">
        <v>331</v>
      </c>
      <c r="F555" s="24" t="s">
        <v>2</v>
      </c>
      <c r="G555" s="12">
        <f t="shared" si="179"/>
        <v>167000</v>
      </c>
      <c r="H555" s="12">
        <f t="shared" si="179"/>
        <v>0</v>
      </c>
      <c r="I555" s="12">
        <f t="shared" si="179"/>
        <v>0</v>
      </c>
      <c r="K555" s="36"/>
      <c r="L555" s="36"/>
      <c r="M555" s="36"/>
    </row>
    <row r="556" spans="1:13" ht="30.75" customHeight="1" x14ac:dyDescent="0.2">
      <c r="A556" s="28" t="s">
        <v>332</v>
      </c>
      <c r="B556" s="20" t="s">
        <v>164</v>
      </c>
      <c r="C556" s="24" t="s">
        <v>99</v>
      </c>
      <c r="D556" s="24" t="s">
        <v>91</v>
      </c>
      <c r="E556" s="24" t="s">
        <v>331</v>
      </c>
      <c r="F556" s="24" t="s">
        <v>73</v>
      </c>
      <c r="G556" s="12">
        <f t="shared" si="179"/>
        <v>167000</v>
      </c>
      <c r="H556" s="12">
        <f t="shared" si="179"/>
        <v>0</v>
      </c>
      <c r="I556" s="12">
        <f t="shared" si="179"/>
        <v>0</v>
      </c>
      <c r="K556" s="36"/>
      <c r="L556" s="36"/>
      <c r="M556" s="36"/>
    </row>
    <row r="557" spans="1:13" ht="29.25" customHeight="1" x14ac:dyDescent="0.2">
      <c r="A557" s="28" t="s">
        <v>74</v>
      </c>
      <c r="B557" s="20" t="s">
        <v>164</v>
      </c>
      <c r="C557" s="24" t="s">
        <v>99</v>
      </c>
      <c r="D557" s="24" t="s">
        <v>91</v>
      </c>
      <c r="E557" s="24" t="s">
        <v>331</v>
      </c>
      <c r="F557" s="24" t="s">
        <v>6</v>
      </c>
      <c r="G557" s="65">
        <v>167000</v>
      </c>
      <c r="H557" s="65">
        <v>0</v>
      </c>
      <c r="I557" s="65">
        <v>0</v>
      </c>
      <c r="K557" s="36"/>
      <c r="L557" s="36"/>
      <c r="M557" s="36"/>
    </row>
    <row r="558" spans="1:13" ht="31.5" customHeight="1" x14ac:dyDescent="0.2">
      <c r="A558" s="28" t="s">
        <v>225</v>
      </c>
      <c r="B558" s="20" t="s">
        <v>164</v>
      </c>
      <c r="C558" s="24" t="s">
        <v>99</v>
      </c>
      <c r="D558" s="24" t="s">
        <v>91</v>
      </c>
      <c r="E558" s="24" t="s">
        <v>146</v>
      </c>
      <c r="F558" s="24" t="s">
        <v>2</v>
      </c>
      <c r="G558" s="12">
        <f>G559+G566</f>
        <v>12596647.359999999</v>
      </c>
      <c r="H558" s="12">
        <f>H559+H566</f>
        <v>12194465</v>
      </c>
      <c r="I558" s="12">
        <f>I559+I566</f>
        <v>12194465</v>
      </c>
      <c r="K558" s="36"/>
      <c r="L558" s="36"/>
      <c r="M558" s="36"/>
    </row>
    <row r="559" spans="1:13" ht="29.25" customHeight="1" x14ac:dyDescent="0.2">
      <c r="A559" s="28" t="s">
        <v>28</v>
      </c>
      <c r="B559" s="20" t="s">
        <v>164</v>
      </c>
      <c r="C559" s="24" t="s">
        <v>99</v>
      </c>
      <c r="D559" s="24" t="s">
        <v>91</v>
      </c>
      <c r="E559" s="24" t="s">
        <v>123</v>
      </c>
      <c r="F559" s="24" t="s">
        <v>2</v>
      </c>
      <c r="G559" s="12">
        <f>G560+G562+G564</f>
        <v>12384427.359999999</v>
      </c>
      <c r="H559" s="12">
        <f>H560+H562+H564</f>
        <v>12194465</v>
      </c>
      <c r="I559" s="12">
        <f>I560+I562+I564</f>
        <v>12194465</v>
      </c>
      <c r="K559" s="36"/>
      <c r="L559" s="36"/>
      <c r="M559" s="36"/>
    </row>
    <row r="560" spans="1:13" ht="67.5" customHeight="1" x14ac:dyDescent="0.2">
      <c r="A560" s="28" t="s">
        <v>184</v>
      </c>
      <c r="B560" s="20" t="s">
        <v>164</v>
      </c>
      <c r="C560" s="24" t="s">
        <v>99</v>
      </c>
      <c r="D560" s="24" t="s">
        <v>91</v>
      </c>
      <c r="E560" s="24" t="s">
        <v>123</v>
      </c>
      <c r="F560" s="24" t="s">
        <v>66</v>
      </c>
      <c r="G560" s="12">
        <f>G561</f>
        <v>10628639</v>
      </c>
      <c r="H560" s="12">
        <f>H561</f>
        <v>10691320</v>
      </c>
      <c r="I560" s="12">
        <f>I561</f>
        <v>10691320</v>
      </c>
      <c r="K560" s="36"/>
      <c r="L560" s="36"/>
      <c r="M560" s="36"/>
    </row>
    <row r="561" spans="1:13" ht="22.5" customHeight="1" x14ac:dyDescent="0.2">
      <c r="A561" s="28" t="s">
        <v>16</v>
      </c>
      <c r="B561" s="20" t="s">
        <v>164</v>
      </c>
      <c r="C561" s="24" t="s">
        <v>99</v>
      </c>
      <c r="D561" s="24" t="s">
        <v>91</v>
      </c>
      <c r="E561" s="24" t="s">
        <v>123</v>
      </c>
      <c r="F561" s="24" t="s">
        <v>17</v>
      </c>
      <c r="G561" s="92">
        <v>10628639</v>
      </c>
      <c r="H561" s="65">
        <v>10691320</v>
      </c>
      <c r="I561" s="65">
        <v>10691320</v>
      </c>
      <c r="J561" s="105"/>
      <c r="K561" s="36"/>
      <c r="L561" s="36"/>
      <c r="M561" s="36"/>
    </row>
    <row r="562" spans="1:13" ht="31.5" customHeight="1" x14ac:dyDescent="0.2">
      <c r="A562" s="28" t="s">
        <v>276</v>
      </c>
      <c r="B562" s="20" t="s">
        <v>164</v>
      </c>
      <c r="C562" s="24" t="s">
        <v>99</v>
      </c>
      <c r="D562" s="24" t="s">
        <v>91</v>
      </c>
      <c r="E562" s="24" t="s">
        <v>123</v>
      </c>
      <c r="F562" s="24" t="s">
        <v>73</v>
      </c>
      <c r="G562" s="12">
        <f>G563</f>
        <v>1751788.36</v>
      </c>
      <c r="H562" s="12">
        <f>H563</f>
        <v>1499145</v>
      </c>
      <c r="I562" s="12">
        <f>I563</f>
        <v>1499145</v>
      </c>
      <c r="K562" s="36"/>
      <c r="L562" s="36"/>
      <c r="M562" s="36"/>
    </row>
    <row r="563" spans="1:13" ht="29.25" customHeight="1" x14ac:dyDescent="0.2">
      <c r="A563" s="28" t="s">
        <v>74</v>
      </c>
      <c r="B563" s="20" t="s">
        <v>164</v>
      </c>
      <c r="C563" s="24" t="s">
        <v>99</v>
      </c>
      <c r="D563" s="24" t="s">
        <v>91</v>
      </c>
      <c r="E563" s="24" t="s">
        <v>123</v>
      </c>
      <c r="F563" s="24" t="s">
        <v>6</v>
      </c>
      <c r="G563" s="92">
        <v>1751788.36</v>
      </c>
      <c r="H563" s="65">
        <v>1499145</v>
      </c>
      <c r="I563" s="65">
        <v>1499145</v>
      </c>
      <c r="J563" s="94"/>
      <c r="K563" s="36"/>
      <c r="L563" s="36"/>
      <c r="M563" s="36"/>
    </row>
    <row r="564" spans="1:13" ht="19.5" customHeight="1" outlineLevel="5" x14ac:dyDescent="0.2">
      <c r="A564" s="28" t="s">
        <v>76</v>
      </c>
      <c r="B564" s="20" t="s">
        <v>164</v>
      </c>
      <c r="C564" s="24" t="s">
        <v>99</v>
      </c>
      <c r="D564" s="24" t="s">
        <v>91</v>
      </c>
      <c r="E564" s="24" t="s">
        <v>123</v>
      </c>
      <c r="F564" s="24" t="s">
        <v>77</v>
      </c>
      <c r="G564" s="12">
        <f>G565</f>
        <v>4000</v>
      </c>
      <c r="H564" s="12">
        <f>H565</f>
        <v>4000</v>
      </c>
      <c r="I564" s="12">
        <f>I565</f>
        <v>4000</v>
      </c>
      <c r="K564" s="36"/>
      <c r="L564" s="36"/>
      <c r="M564" s="36"/>
    </row>
    <row r="565" spans="1:13" ht="21.75" customHeight="1" outlineLevel="5" x14ac:dyDescent="0.2">
      <c r="A565" s="28" t="s">
        <v>9</v>
      </c>
      <c r="B565" s="20" t="s">
        <v>164</v>
      </c>
      <c r="C565" s="24" t="s">
        <v>99</v>
      </c>
      <c r="D565" s="24" t="s">
        <v>91</v>
      </c>
      <c r="E565" s="24" t="s">
        <v>123</v>
      </c>
      <c r="F565" s="24" t="s">
        <v>10</v>
      </c>
      <c r="G565" s="65">
        <v>4000</v>
      </c>
      <c r="H565" s="65">
        <v>4000</v>
      </c>
      <c r="I565" s="65">
        <v>4000</v>
      </c>
      <c r="K565" s="36"/>
      <c r="L565" s="36"/>
      <c r="M565" s="36"/>
    </row>
    <row r="566" spans="1:13" ht="26.25" customHeight="1" outlineLevel="5" x14ac:dyDescent="0.2">
      <c r="A566" s="28" t="s">
        <v>335</v>
      </c>
      <c r="B566" s="20" t="s">
        <v>164</v>
      </c>
      <c r="C566" s="24" t="s">
        <v>99</v>
      </c>
      <c r="D566" s="24" t="s">
        <v>91</v>
      </c>
      <c r="E566" s="24" t="s">
        <v>334</v>
      </c>
      <c r="F566" s="24" t="s">
        <v>2</v>
      </c>
      <c r="G566" s="12">
        <f t="shared" ref="G566:I567" si="180">G567</f>
        <v>212220</v>
      </c>
      <c r="H566" s="12">
        <f t="shared" si="180"/>
        <v>0</v>
      </c>
      <c r="I566" s="12">
        <f t="shared" si="180"/>
        <v>0</v>
      </c>
      <c r="K566" s="36"/>
      <c r="L566" s="36"/>
      <c r="M566" s="36"/>
    </row>
    <row r="567" spans="1:13" ht="32.25" customHeight="1" outlineLevel="5" x14ac:dyDescent="0.2">
      <c r="A567" s="19" t="s">
        <v>150</v>
      </c>
      <c r="B567" s="20" t="s">
        <v>164</v>
      </c>
      <c r="C567" s="24" t="s">
        <v>99</v>
      </c>
      <c r="D567" s="24" t="s">
        <v>91</v>
      </c>
      <c r="E567" s="24" t="s">
        <v>334</v>
      </c>
      <c r="F567" s="24" t="s">
        <v>73</v>
      </c>
      <c r="G567" s="12">
        <f t="shared" si="180"/>
        <v>212220</v>
      </c>
      <c r="H567" s="12">
        <f t="shared" si="180"/>
        <v>0</v>
      </c>
      <c r="I567" s="12">
        <f t="shared" si="180"/>
        <v>0</v>
      </c>
      <c r="K567" s="36"/>
      <c r="L567" s="36"/>
      <c r="M567" s="36"/>
    </row>
    <row r="568" spans="1:13" ht="26.25" customHeight="1" outlineLevel="5" x14ac:dyDescent="0.2">
      <c r="A568" s="19" t="s">
        <v>74</v>
      </c>
      <c r="B568" s="20" t="s">
        <v>164</v>
      </c>
      <c r="C568" s="24" t="s">
        <v>99</v>
      </c>
      <c r="D568" s="24" t="s">
        <v>91</v>
      </c>
      <c r="E568" s="24" t="s">
        <v>334</v>
      </c>
      <c r="F568" s="24" t="s">
        <v>6</v>
      </c>
      <c r="G568" s="65">
        <v>212220</v>
      </c>
      <c r="H568" s="65">
        <v>0</v>
      </c>
      <c r="I568" s="65">
        <v>0</v>
      </c>
      <c r="K568" s="36"/>
      <c r="L568" s="36"/>
      <c r="M568" s="36"/>
    </row>
    <row r="569" spans="1:13" ht="17.25" customHeight="1" outlineLevel="5" x14ac:dyDescent="0.2">
      <c r="A569" s="23" t="s">
        <v>32</v>
      </c>
      <c r="B569" s="20" t="s">
        <v>164</v>
      </c>
      <c r="C569" s="24" t="s">
        <v>131</v>
      </c>
      <c r="D569" s="24" t="s">
        <v>59</v>
      </c>
      <c r="E569" s="24" t="s">
        <v>60</v>
      </c>
      <c r="F569" s="24" t="s">
        <v>2</v>
      </c>
      <c r="G569" s="12">
        <f>G577+G570</f>
        <v>5293120</v>
      </c>
      <c r="H569" s="12">
        <f>H577+H570</f>
        <v>5331060</v>
      </c>
      <c r="I569" s="12">
        <f>I577+I570</f>
        <v>5484528</v>
      </c>
      <c r="K569" s="36"/>
      <c r="L569" s="36"/>
      <c r="M569" s="36"/>
    </row>
    <row r="570" spans="1:13" ht="17.25" customHeight="1" outlineLevel="5" x14ac:dyDescent="0.2">
      <c r="A570" s="30" t="s">
        <v>178</v>
      </c>
      <c r="B570" s="20" t="s">
        <v>164</v>
      </c>
      <c r="C570" s="24" t="s">
        <v>131</v>
      </c>
      <c r="D570" s="24" t="s">
        <v>68</v>
      </c>
      <c r="E570" s="24" t="s">
        <v>60</v>
      </c>
      <c r="F570" s="24" t="s">
        <v>2</v>
      </c>
      <c r="G570" s="12">
        <f t="shared" ref="G570:I575" si="181">G571</f>
        <v>3160000</v>
      </c>
      <c r="H570" s="12">
        <f t="shared" si="181"/>
        <v>1470000</v>
      </c>
      <c r="I570" s="12">
        <f t="shared" si="181"/>
        <v>1470000</v>
      </c>
      <c r="K570" s="36"/>
      <c r="L570" s="36"/>
      <c r="M570" s="36"/>
    </row>
    <row r="571" spans="1:13" ht="26.25" customHeight="1" outlineLevel="5" x14ac:dyDescent="0.2">
      <c r="A571" s="30" t="s">
        <v>223</v>
      </c>
      <c r="B571" s="20" t="s">
        <v>164</v>
      </c>
      <c r="C571" s="24" t="s">
        <v>131</v>
      </c>
      <c r="D571" s="24" t="s">
        <v>68</v>
      </c>
      <c r="E571" s="24" t="s">
        <v>100</v>
      </c>
      <c r="F571" s="24" t="s">
        <v>2</v>
      </c>
      <c r="G571" s="12">
        <f>G572</f>
        <v>3160000</v>
      </c>
      <c r="H571" s="12">
        <f>H572</f>
        <v>1470000</v>
      </c>
      <c r="I571" s="12">
        <f>I572</f>
        <v>1470000</v>
      </c>
      <c r="K571" s="36"/>
      <c r="L571" s="36"/>
      <c r="M571" s="36"/>
    </row>
    <row r="572" spans="1:13" ht="17.25" customHeight="1" outlineLevel="5" x14ac:dyDescent="0.2">
      <c r="A572" s="30" t="s">
        <v>179</v>
      </c>
      <c r="B572" s="20" t="s">
        <v>164</v>
      </c>
      <c r="C572" s="24" t="s">
        <v>131</v>
      </c>
      <c r="D572" s="24" t="s">
        <v>68</v>
      </c>
      <c r="E572" s="24" t="s">
        <v>109</v>
      </c>
      <c r="F572" s="24" t="s">
        <v>2</v>
      </c>
      <c r="G572" s="12">
        <f t="shared" si="181"/>
        <v>3160000</v>
      </c>
      <c r="H572" s="12">
        <f t="shared" si="181"/>
        <v>1470000</v>
      </c>
      <c r="I572" s="12">
        <f t="shared" si="181"/>
        <v>1470000</v>
      </c>
      <c r="K572" s="36"/>
      <c r="L572" s="36"/>
      <c r="M572" s="36"/>
    </row>
    <row r="573" spans="1:13" ht="17.25" customHeight="1" outlineLevel="5" x14ac:dyDescent="0.2">
      <c r="A573" s="30" t="s">
        <v>349</v>
      </c>
      <c r="B573" s="20" t="s">
        <v>164</v>
      </c>
      <c r="C573" s="24" t="s">
        <v>131</v>
      </c>
      <c r="D573" s="24" t="s">
        <v>68</v>
      </c>
      <c r="E573" s="24" t="s">
        <v>350</v>
      </c>
      <c r="F573" s="24" t="s">
        <v>2</v>
      </c>
      <c r="G573" s="12">
        <f t="shared" si="181"/>
        <v>3160000</v>
      </c>
      <c r="H573" s="12">
        <f t="shared" si="181"/>
        <v>1470000</v>
      </c>
      <c r="I573" s="12">
        <f t="shared" si="181"/>
        <v>1470000</v>
      </c>
      <c r="K573" s="36"/>
      <c r="L573" s="36"/>
      <c r="M573" s="36"/>
    </row>
    <row r="574" spans="1:13" ht="43.5" customHeight="1" outlineLevel="5" x14ac:dyDescent="0.2">
      <c r="A574" s="30" t="s">
        <v>188</v>
      </c>
      <c r="B574" s="20" t="s">
        <v>164</v>
      </c>
      <c r="C574" s="24" t="s">
        <v>131</v>
      </c>
      <c r="D574" s="24" t="s">
        <v>68</v>
      </c>
      <c r="E574" s="24" t="s">
        <v>351</v>
      </c>
      <c r="F574" s="24" t="s">
        <v>2</v>
      </c>
      <c r="G574" s="12">
        <f t="shared" si="181"/>
        <v>3160000</v>
      </c>
      <c r="H574" s="12">
        <f t="shared" si="181"/>
        <v>1470000</v>
      </c>
      <c r="I574" s="12">
        <f t="shared" si="181"/>
        <v>1470000</v>
      </c>
      <c r="K574" s="36"/>
      <c r="L574" s="36"/>
      <c r="M574" s="36"/>
    </row>
    <row r="575" spans="1:13" ht="18.75" customHeight="1" outlineLevel="5" x14ac:dyDescent="0.2">
      <c r="A575" s="30" t="s">
        <v>121</v>
      </c>
      <c r="B575" s="20" t="s">
        <v>164</v>
      </c>
      <c r="C575" s="24" t="s">
        <v>131</v>
      </c>
      <c r="D575" s="24" t="s">
        <v>68</v>
      </c>
      <c r="E575" s="24" t="s">
        <v>351</v>
      </c>
      <c r="F575" s="24" t="s">
        <v>122</v>
      </c>
      <c r="G575" s="12">
        <f t="shared" si="181"/>
        <v>3160000</v>
      </c>
      <c r="H575" s="12">
        <f t="shared" si="181"/>
        <v>1470000</v>
      </c>
      <c r="I575" s="12">
        <f t="shared" si="181"/>
        <v>1470000</v>
      </c>
      <c r="K575" s="36"/>
      <c r="L575" s="36"/>
      <c r="M575" s="36"/>
    </row>
    <row r="576" spans="1:13" ht="28.5" customHeight="1" outlineLevel="5" x14ac:dyDescent="0.2">
      <c r="A576" s="30" t="s">
        <v>44</v>
      </c>
      <c r="B576" s="20" t="s">
        <v>164</v>
      </c>
      <c r="C576" s="24" t="s">
        <v>131</v>
      </c>
      <c r="D576" s="24" t="s">
        <v>68</v>
      </c>
      <c r="E576" s="24" t="s">
        <v>351</v>
      </c>
      <c r="F576" s="24" t="s">
        <v>45</v>
      </c>
      <c r="G576" s="92">
        <v>3160000</v>
      </c>
      <c r="H576" s="65">
        <v>1470000</v>
      </c>
      <c r="I576" s="65">
        <v>1470000</v>
      </c>
      <c r="J576" s="94"/>
      <c r="K576" s="36"/>
      <c r="L576" s="36"/>
      <c r="M576" s="36"/>
    </row>
    <row r="577" spans="1:14" outlineLevel="5" x14ac:dyDescent="0.2">
      <c r="A577" s="19" t="s">
        <v>37</v>
      </c>
      <c r="B577" s="20" t="s">
        <v>164</v>
      </c>
      <c r="C577" s="50" t="s">
        <v>131</v>
      </c>
      <c r="D577" s="50" t="s">
        <v>71</v>
      </c>
      <c r="E577" s="50" t="s">
        <v>60</v>
      </c>
      <c r="F577" s="50" t="s">
        <v>2</v>
      </c>
      <c r="G577" s="12">
        <f>G580</f>
        <v>2133120</v>
      </c>
      <c r="H577" s="12">
        <f>H580</f>
        <v>3861060</v>
      </c>
      <c r="I577" s="12">
        <f>I580</f>
        <v>4014528</v>
      </c>
      <c r="K577" s="36"/>
      <c r="L577" s="36"/>
      <c r="M577" s="36"/>
    </row>
    <row r="578" spans="1:14" ht="29.25" customHeight="1" outlineLevel="5" x14ac:dyDescent="0.2">
      <c r="A578" s="30" t="s">
        <v>227</v>
      </c>
      <c r="B578" s="20" t="s">
        <v>164</v>
      </c>
      <c r="C578" s="50" t="s">
        <v>131</v>
      </c>
      <c r="D578" s="50" t="s">
        <v>71</v>
      </c>
      <c r="E578" s="50" t="s">
        <v>100</v>
      </c>
      <c r="F578" s="50" t="s">
        <v>2</v>
      </c>
      <c r="G578" s="12">
        <f t="shared" ref="G578:I581" si="182">G579</f>
        <v>2133120</v>
      </c>
      <c r="H578" s="12">
        <f t="shared" si="182"/>
        <v>3861060</v>
      </c>
      <c r="I578" s="12">
        <f t="shared" si="182"/>
        <v>4014528</v>
      </c>
      <c r="K578" s="36"/>
      <c r="L578" s="36"/>
      <c r="M578" s="36"/>
    </row>
    <row r="579" spans="1:14" ht="25.5" outlineLevel="5" x14ac:dyDescent="0.2">
      <c r="A579" s="19" t="s">
        <v>225</v>
      </c>
      <c r="B579" s="20" t="s">
        <v>164</v>
      </c>
      <c r="C579" s="50" t="s">
        <v>131</v>
      </c>
      <c r="D579" s="50" t="s">
        <v>71</v>
      </c>
      <c r="E579" s="50" t="s">
        <v>146</v>
      </c>
      <c r="F579" s="50" t="s">
        <v>2</v>
      </c>
      <c r="G579" s="12">
        <f t="shared" si="182"/>
        <v>2133120</v>
      </c>
      <c r="H579" s="12">
        <f t="shared" si="182"/>
        <v>3861060</v>
      </c>
      <c r="I579" s="12">
        <f t="shared" si="182"/>
        <v>4014528</v>
      </c>
      <c r="K579" s="36"/>
      <c r="L579" s="36"/>
      <c r="M579" s="36"/>
    </row>
    <row r="580" spans="1:14" ht="69" customHeight="1" outlineLevel="5" x14ac:dyDescent="0.2">
      <c r="A580" s="30" t="s">
        <v>156</v>
      </c>
      <c r="B580" s="20" t="s">
        <v>164</v>
      </c>
      <c r="C580" s="50" t="s">
        <v>131</v>
      </c>
      <c r="D580" s="50" t="s">
        <v>71</v>
      </c>
      <c r="E580" s="50" t="s">
        <v>133</v>
      </c>
      <c r="F580" s="50" t="s">
        <v>2</v>
      </c>
      <c r="G580" s="12">
        <f t="shared" si="182"/>
        <v>2133120</v>
      </c>
      <c r="H580" s="12">
        <f t="shared" si="182"/>
        <v>3861060</v>
      </c>
      <c r="I580" s="12">
        <f t="shared" si="182"/>
        <v>4014528</v>
      </c>
      <c r="K580" s="36"/>
      <c r="L580" s="36"/>
      <c r="M580" s="36"/>
    </row>
    <row r="581" spans="1:14" ht="18.75" customHeight="1" outlineLevel="5" x14ac:dyDescent="0.2">
      <c r="A581" s="19" t="s">
        <v>121</v>
      </c>
      <c r="B581" s="20" t="s">
        <v>164</v>
      </c>
      <c r="C581" s="50" t="s">
        <v>131</v>
      </c>
      <c r="D581" s="50" t="s">
        <v>71</v>
      </c>
      <c r="E581" s="50" t="s">
        <v>133</v>
      </c>
      <c r="F581" s="50" t="s">
        <v>122</v>
      </c>
      <c r="G581" s="12">
        <f t="shared" si="182"/>
        <v>2133120</v>
      </c>
      <c r="H581" s="12">
        <f t="shared" si="182"/>
        <v>3861060</v>
      </c>
      <c r="I581" s="12">
        <f t="shared" si="182"/>
        <v>4014528</v>
      </c>
      <c r="K581" s="36"/>
      <c r="L581" s="36"/>
      <c r="M581" s="36"/>
    </row>
    <row r="582" spans="1:14" ht="20.25" customHeight="1" outlineLevel="5" x14ac:dyDescent="0.2">
      <c r="A582" s="19" t="s">
        <v>35</v>
      </c>
      <c r="B582" s="20" t="s">
        <v>164</v>
      </c>
      <c r="C582" s="50" t="s">
        <v>131</v>
      </c>
      <c r="D582" s="50" t="s">
        <v>71</v>
      </c>
      <c r="E582" s="50" t="s">
        <v>133</v>
      </c>
      <c r="F582" s="50" t="s">
        <v>36</v>
      </c>
      <c r="G582" s="92">
        <v>2133120</v>
      </c>
      <c r="H582" s="65">
        <v>3861060</v>
      </c>
      <c r="I582" s="65">
        <v>4014528</v>
      </c>
      <c r="J582" s="94"/>
      <c r="K582" s="36"/>
      <c r="L582" s="36"/>
      <c r="M582" s="36"/>
    </row>
    <row r="583" spans="1:14" outlineLevel="5" x14ac:dyDescent="0.2">
      <c r="A583" s="23" t="s">
        <v>38</v>
      </c>
      <c r="B583" s="20" t="s">
        <v>164</v>
      </c>
      <c r="C583" s="24" t="s">
        <v>78</v>
      </c>
      <c r="D583" s="24" t="s">
        <v>59</v>
      </c>
      <c r="E583" s="24" t="s">
        <v>60</v>
      </c>
      <c r="F583" s="24" t="s">
        <v>2</v>
      </c>
      <c r="G583" s="12">
        <f t="shared" ref="G583:I584" si="183">G584</f>
        <v>1453037</v>
      </c>
      <c r="H583" s="12">
        <f t="shared" si="183"/>
        <v>150000</v>
      </c>
      <c r="I583" s="12">
        <f t="shared" si="183"/>
        <v>150000</v>
      </c>
      <c r="K583" s="36"/>
      <c r="L583" s="36"/>
      <c r="M583" s="36"/>
    </row>
    <row r="584" spans="1:14" outlineLevel="5" x14ac:dyDescent="0.2">
      <c r="A584" s="19" t="s">
        <v>172</v>
      </c>
      <c r="B584" s="20" t="s">
        <v>164</v>
      </c>
      <c r="C584" s="24" t="s">
        <v>78</v>
      </c>
      <c r="D584" s="24" t="s">
        <v>61</v>
      </c>
      <c r="E584" s="24" t="s">
        <v>60</v>
      </c>
      <c r="F584" s="24" t="s">
        <v>2</v>
      </c>
      <c r="G584" s="12">
        <f t="shared" si="183"/>
        <v>1453037</v>
      </c>
      <c r="H584" s="12">
        <f t="shared" si="183"/>
        <v>150000</v>
      </c>
      <c r="I584" s="12">
        <f t="shared" si="183"/>
        <v>150000</v>
      </c>
      <c r="K584" s="36"/>
      <c r="L584" s="36"/>
      <c r="M584" s="36"/>
    </row>
    <row r="585" spans="1:14" ht="25.5" outlineLevel="5" x14ac:dyDescent="0.2">
      <c r="A585" s="23" t="s">
        <v>294</v>
      </c>
      <c r="B585" s="20" t="s">
        <v>164</v>
      </c>
      <c r="C585" s="24" t="s">
        <v>78</v>
      </c>
      <c r="D585" s="24" t="s">
        <v>61</v>
      </c>
      <c r="E585" s="24" t="s">
        <v>134</v>
      </c>
      <c r="F585" s="24" t="s">
        <v>2</v>
      </c>
      <c r="G585" s="12">
        <f>G586+G589</f>
        <v>1453037</v>
      </c>
      <c r="H585" s="12">
        <f>H586+H589</f>
        <v>150000</v>
      </c>
      <c r="I585" s="12">
        <f>I586+I589</f>
        <v>150000</v>
      </c>
      <c r="K585" s="36"/>
      <c r="L585" s="36"/>
      <c r="M585" s="36"/>
    </row>
    <row r="586" spans="1:14" ht="29.25" customHeight="1" outlineLevel="5" x14ac:dyDescent="0.2">
      <c r="A586" s="23" t="s">
        <v>290</v>
      </c>
      <c r="B586" s="20" t="s">
        <v>164</v>
      </c>
      <c r="C586" s="24" t="s">
        <v>78</v>
      </c>
      <c r="D586" s="24" t="s">
        <v>61</v>
      </c>
      <c r="E586" s="24" t="s">
        <v>291</v>
      </c>
      <c r="F586" s="24" t="s">
        <v>2</v>
      </c>
      <c r="G586" s="12">
        <f>G588</f>
        <v>853037</v>
      </c>
      <c r="H586" s="12">
        <f>H588</f>
        <v>150000</v>
      </c>
      <c r="I586" s="12">
        <f>I588</f>
        <v>150000</v>
      </c>
      <c r="K586" s="36"/>
      <c r="L586" s="36"/>
      <c r="M586" s="36"/>
    </row>
    <row r="587" spans="1:14" ht="30" customHeight="1" outlineLevel="5" x14ac:dyDescent="0.2">
      <c r="A587" s="19" t="s">
        <v>104</v>
      </c>
      <c r="B587" s="20" t="s">
        <v>164</v>
      </c>
      <c r="C587" s="24" t="s">
        <v>78</v>
      </c>
      <c r="D587" s="24" t="s">
        <v>61</v>
      </c>
      <c r="E587" s="24" t="s">
        <v>291</v>
      </c>
      <c r="F587" s="24" t="s">
        <v>83</v>
      </c>
      <c r="G587" s="12">
        <f>G588</f>
        <v>853037</v>
      </c>
      <c r="H587" s="12">
        <f>H588</f>
        <v>150000</v>
      </c>
      <c r="I587" s="12">
        <f>I588</f>
        <v>150000</v>
      </c>
      <c r="K587" s="36"/>
      <c r="L587" s="36"/>
      <c r="M587" s="36"/>
    </row>
    <row r="588" spans="1:14" ht="21.75" customHeight="1" outlineLevel="5" x14ac:dyDescent="0.2">
      <c r="A588" s="19" t="s">
        <v>42</v>
      </c>
      <c r="B588" s="20" t="s">
        <v>164</v>
      </c>
      <c r="C588" s="24" t="s">
        <v>78</v>
      </c>
      <c r="D588" s="24" t="s">
        <v>61</v>
      </c>
      <c r="E588" s="24" t="s">
        <v>291</v>
      </c>
      <c r="F588" s="24" t="s">
        <v>43</v>
      </c>
      <c r="G588" s="65">
        <v>853037</v>
      </c>
      <c r="H588" s="65">
        <v>150000</v>
      </c>
      <c r="I588" s="65">
        <v>150000</v>
      </c>
      <c r="K588" s="70"/>
      <c r="L588" s="36"/>
      <c r="M588" s="36"/>
    </row>
    <row r="589" spans="1:14" ht="25.5" x14ac:dyDescent="0.2">
      <c r="A589" s="30" t="s">
        <v>292</v>
      </c>
      <c r="B589" s="20" t="s">
        <v>164</v>
      </c>
      <c r="C589" s="24" t="s">
        <v>78</v>
      </c>
      <c r="D589" s="24" t="s">
        <v>61</v>
      </c>
      <c r="E589" s="24" t="s">
        <v>293</v>
      </c>
      <c r="F589" s="24" t="s">
        <v>2</v>
      </c>
      <c r="G589" s="12">
        <f t="shared" ref="G589:I590" si="184">G590</f>
        <v>600000</v>
      </c>
      <c r="H589" s="12">
        <f t="shared" si="184"/>
        <v>0</v>
      </c>
      <c r="I589" s="12">
        <f t="shared" si="184"/>
        <v>0</v>
      </c>
      <c r="K589" s="36"/>
      <c r="L589" s="36"/>
      <c r="M589" s="36"/>
    </row>
    <row r="590" spans="1:14" ht="32.25" customHeight="1" x14ac:dyDescent="0.2">
      <c r="A590" s="30" t="s">
        <v>104</v>
      </c>
      <c r="B590" s="20" t="s">
        <v>164</v>
      </c>
      <c r="C590" s="24" t="s">
        <v>78</v>
      </c>
      <c r="D590" s="24" t="s">
        <v>61</v>
      </c>
      <c r="E590" s="24" t="s">
        <v>293</v>
      </c>
      <c r="F590" s="24" t="s">
        <v>83</v>
      </c>
      <c r="G590" s="12">
        <f t="shared" si="184"/>
        <v>600000</v>
      </c>
      <c r="H590" s="12">
        <f t="shared" si="184"/>
        <v>0</v>
      </c>
      <c r="I590" s="12">
        <f t="shared" si="184"/>
        <v>0</v>
      </c>
      <c r="K590" s="36"/>
      <c r="L590" s="36"/>
      <c r="M590" s="36"/>
    </row>
    <row r="591" spans="1:14" x14ac:dyDescent="0.2">
      <c r="A591" s="30" t="s">
        <v>42</v>
      </c>
      <c r="B591" s="20" t="s">
        <v>164</v>
      </c>
      <c r="C591" s="24" t="s">
        <v>78</v>
      </c>
      <c r="D591" s="24" t="s">
        <v>61</v>
      </c>
      <c r="E591" s="24" t="s">
        <v>293</v>
      </c>
      <c r="F591" s="24" t="s">
        <v>43</v>
      </c>
      <c r="G591" s="92">
        <v>600000</v>
      </c>
      <c r="H591" s="65">
        <v>0</v>
      </c>
      <c r="I591" s="65">
        <v>0</v>
      </c>
      <c r="J591" s="94"/>
      <c r="K591" s="36"/>
      <c r="M591" s="36"/>
    </row>
    <row r="592" spans="1:14" ht="46.5" customHeight="1" outlineLevel="5" x14ac:dyDescent="0.2">
      <c r="A592" s="34" t="s">
        <v>253</v>
      </c>
      <c r="B592" s="40" t="s">
        <v>165</v>
      </c>
      <c r="C592" s="41" t="s">
        <v>59</v>
      </c>
      <c r="D592" s="41" t="s">
        <v>59</v>
      </c>
      <c r="E592" s="41" t="s">
        <v>60</v>
      </c>
      <c r="F592" s="41" t="s">
        <v>2</v>
      </c>
      <c r="G592" s="68">
        <f>G593+G623+G715</f>
        <v>125234375.97</v>
      </c>
      <c r="H592" s="68">
        <f>H593+H623+H715</f>
        <v>114965601.73999999</v>
      </c>
      <c r="I592" s="68">
        <f>I593+I623+I715</f>
        <v>62300010</v>
      </c>
      <c r="K592" s="47"/>
      <c r="L592" s="47"/>
      <c r="M592" s="38"/>
      <c r="N592" s="38"/>
    </row>
    <row r="593" spans="1:13" outlineLevel="5" x14ac:dyDescent="0.2">
      <c r="A593" s="23" t="s">
        <v>23</v>
      </c>
      <c r="B593" s="20" t="s">
        <v>165</v>
      </c>
      <c r="C593" s="21" t="s">
        <v>99</v>
      </c>
      <c r="D593" s="21" t="s">
        <v>59</v>
      </c>
      <c r="E593" s="21" t="s">
        <v>60</v>
      </c>
      <c r="F593" s="21" t="s">
        <v>2</v>
      </c>
      <c r="G593" s="12">
        <f>G594+G614</f>
        <v>42491767.189999998</v>
      </c>
      <c r="H593" s="12">
        <f>H594+H614</f>
        <v>39045385</v>
      </c>
      <c r="I593" s="12">
        <f>I594+I614</f>
        <v>13260385</v>
      </c>
      <c r="K593" s="36"/>
      <c r="L593" s="36"/>
      <c r="M593" s="36"/>
    </row>
    <row r="594" spans="1:13" outlineLevel="5" x14ac:dyDescent="0.2">
      <c r="A594" s="30" t="s">
        <v>160</v>
      </c>
      <c r="B594" s="20" t="s">
        <v>165</v>
      </c>
      <c r="C594" s="21" t="s">
        <v>99</v>
      </c>
      <c r="D594" s="21" t="s">
        <v>68</v>
      </c>
      <c r="E594" s="21" t="s">
        <v>60</v>
      </c>
      <c r="F594" s="24" t="s">
        <v>2</v>
      </c>
      <c r="G594" s="12">
        <f t="shared" ref="G594:I595" si="185">G595</f>
        <v>42141767.189999998</v>
      </c>
      <c r="H594" s="12">
        <f t="shared" si="185"/>
        <v>39045385</v>
      </c>
      <c r="I594" s="12">
        <f t="shared" si="185"/>
        <v>13260385</v>
      </c>
      <c r="K594" s="36"/>
      <c r="L594" s="36"/>
      <c r="M594" s="36"/>
    </row>
    <row r="595" spans="1:13" ht="38.25" outlineLevel="5" x14ac:dyDescent="0.2">
      <c r="A595" s="30" t="s">
        <v>224</v>
      </c>
      <c r="B595" s="20" t="s">
        <v>165</v>
      </c>
      <c r="C595" s="21" t="s">
        <v>99</v>
      </c>
      <c r="D595" s="21" t="s">
        <v>68</v>
      </c>
      <c r="E595" s="21" t="s">
        <v>116</v>
      </c>
      <c r="F595" s="24" t="s">
        <v>2</v>
      </c>
      <c r="G595" s="12">
        <f t="shared" si="185"/>
        <v>42141767.189999998</v>
      </c>
      <c r="H595" s="12">
        <f t="shared" si="185"/>
        <v>39045385</v>
      </c>
      <c r="I595" s="12">
        <f t="shared" si="185"/>
        <v>13260385</v>
      </c>
      <c r="K595" s="36"/>
      <c r="L595" s="36"/>
      <c r="M595" s="36"/>
    </row>
    <row r="596" spans="1:13" ht="29.25" customHeight="1" outlineLevel="5" x14ac:dyDescent="0.2">
      <c r="A596" s="19" t="s">
        <v>144</v>
      </c>
      <c r="B596" s="20" t="s">
        <v>165</v>
      </c>
      <c r="C596" s="21" t="s">
        <v>99</v>
      </c>
      <c r="D596" s="21" t="s">
        <v>68</v>
      </c>
      <c r="E596" s="21" t="s">
        <v>117</v>
      </c>
      <c r="F596" s="24" t="s">
        <v>2</v>
      </c>
      <c r="G596" s="12">
        <f>G597+G600+G607+G611+G603</f>
        <v>42141767.189999998</v>
      </c>
      <c r="H596" s="12">
        <f t="shared" ref="H596:I596" si="186">H597+H600+H607+H611+H603</f>
        <v>39045385</v>
      </c>
      <c r="I596" s="12">
        <f t="shared" si="186"/>
        <v>13260385</v>
      </c>
      <c r="K596" s="36"/>
      <c r="L596" s="36"/>
      <c r="M596" s="36"/>
    </row>
    <row r="597" spans="1:13" ht="42.75" customHeight="1" outlineLevel="5" x14ac:dyDescent="0.2">
      <c r="A597" s="30" t="s">
        <v>118</v>
      </c>
      <c r="B597" s="20" t="s">
        <v>165</v>
      </c>
      <c r="C597" s="21" t="s">
        <v>99</v>
      </c>
      <c r="D597" s="21" t="s">
        <v>68</v>
      </c>
      <c r="E597" s="21" t="s">
        <v>119</v>
      </c>
      <c r="F597" s="24" t="s">
        <v>2</v>
      </c>
      <c r="G597" s="12">
        <f t="shared" ref="G597:I598" si="187">G598</f>
        <v>15187440</v>
      </c>
      <c r="H597" s="12">
        <f t="shared" si="187"/>
        <v>13255585</v>
      </c>
      <c r="I597" s="12">
        <f t="shared" si="187"/>
        <v>13255585</v>
      </c>
      <c r="K597" s="36"/>
      <c r="L597" s="36"/>
      <c r="M597" s="36"/>
    </row>
    <row r="598" spans="1:13" ht="31.5" customHeight="1" outlineLevel="5" x14ac:dyDescent="0.2">
      <c r="A598" s="28" t="s">
        <v>104</v>
      </c>
      <c r="B598" s="20" t="s">
        <v>165</v>
      </c>
      <c r="C598" s="21" t="s">
        <v>99</v>
      </c>
      <c r="D598" s="21" t="s">
        <v>68</v>
      </c>
      <c r="E598" s="21" t="s">
        <v>119</v>
      </c>
      <c r="F598" s="24" t="s">
        <v>83</v>
      </c>
      <c r="G598" s="12">
        <f t="shared" si="187"/>
        <v>15187440</v>
      </c>
      <c r="H598" s="12">
        <f t="shared" si="187"/>
        <v>13255585</v>
      </c>
      <c r="I598" s="12">
        <f t="shared" si="187"/>
        <v>13255585</v>
      </c>
      <c r="K598" s="36"/>
      <c r="L598" s="36"/>
      <c r="M598" s="36"/>
    </row>
    <row r="599" spans="1:13" ht="18.75" customHeight="1" outlineLevel="5" x14ac:dyDescent="0.2">
      <c r="A599" s="28" t="s">
        <v>42</v>
      </c>
      <c r="B599" s="20" t="s">
        <v>165</v>
      </c>
      <c r="C599" s="21" t="s">
        <v>99</v>
      </c>
      <c r="D599" s="21" t="s">
        <v>68</v>
      </c>
      <c r="E599" s="21" t="s">
        <v>119</v>
      </c>
      <c r="F599" s="24" t="s">
        <v>43</v>
      </c>
      <c r="G599" s="65">
        <v>15187440</v>
      </c>
      <c r="H599" s="65">
        <v>13255585</v>
      </c>
      <c r="I599" s="65">
        <v>13255585</v>
      </c>
      <c r="K599" s="36"/>
      <c r="L599" s="36"/>
      <c r="M599" s="36"/>
    </row>
    <row r="600" spans="1:13" ht="29.25" customHeight="1" outlineLevel="5" x14ac:dyDescent="0.2">
      <c r="A600" s="28" t="s">
        <v>330</v>
      </c>
      <c r="B600" s="20" t="s">
        <v>165</v>
      </c>
      <c r="C600" s="21" t="s">
        <v>99</v>
      </c>
      <c r="D600" s="21" t="s">
        <v>68</v>
      </c>
      <c r="E600" s="21" t="s">
        <v>352</v>
      </c>
      <c r="F600" s="24" t="s">
        <v>2</v>
      </c>
      <c r="G600" s="12">
        <f t="shared" ref="G600:I601" si="188">G601</f>
        <v>104800</v>
      </c>
      <c r="H600" s="12">
        <f t="shared" si="188"/>
        <v>4800</v>
      </c>
      <c r="I600" s="12">
        <f t="shared" si="188"/>
        <v>4800</v>
      </c>
      <c r="K600" s="36"/>
      <c r="L600" s="36"/>
      <c r="M600" s="36"/>
    </row>
    <row r="601" spans="1:13" ht="33" customHeight="1" outlineLevel="5" x14ac:dyDescent="0.2">
      <c r="A601" s="28" t="s">
        <v>104</v>
      </c>
      <c r="B601" s="20" t="s">
        <v>165</v>
      </c>
      <c r="C601" s="21" t="s">
        <v>99</v>
      </c>
      <c r="D601" s="21" t="s">
        <v>68</v>
      </c>
      <c r="E601" s="21" t="s">
        <v>352</v>
      </c>
      <c r="F601" s="24" t="s">
        <v>83</v>
      </c>
      <c r="G601" s="12">
        <f t="shared" si="188"/>
        <v>104800</v>
      </c>
      <c r="H601" s="12">
        <f t="shared" si="188"/>
        <v>4800</v>
      </c>
      <c r="I601" s="12">
        <f t="shared" si="188"/>
        <v>4800</v>
      </c>
      <c r="K601" s="36"/>
      <c r="L601" s="36"/>
      <c r="M601" s="36"/>
    </row>
    <row r="602" spans="1:13" ht="18" customHeight="1" outlineLevel="5" x14ac:dyDescent="0.2">
      <c r="A602" s="19" t="s">
        <v>42</v>
      </c>
      <c r="B602" s="20" t="s">
        <v>165</v>
      </c>
      <c r="C602" s="21" t="s">
        <v>99</v>
      </c>
      <c r="D602" s="21" t="s">
        <v>68</v>
      </c>
      <c r="E602" s="21" t="s">
        <v>352</v>
      </c>
      <c r="F602" s="24" t="s">
        <v>43</v>
      </c>
      <c r="G602" s="65">
        <v>104800</v>
      </c>
      <c r="H602" s="65">
        <v>4800</v>
      </c>
      <c r="I602" s="65">
        <v>4800</v>
      </c>
      <c r="K602" s="36"/>
      <c r="L602" s="36"/>
      <c r="M602" s="36"/>
    </row>
    <row r="603" spans="1:13" ht="30" customHeight="1" outlineLevel="5" x14ac:dyDescent="0.2">
      <c r="A603" s="19" t="s">
        <v>541</v>
      </c>
      <c r="B603" s="20" t="s">
        <v>165</v>
      </c>
      <c r="C603" s="21" t="s">
        <v>99</v>
      </c>
      <c r="D603" s="21" t="s">
        <v>68</v>
      </c>
      <c r="E603" s="21" t="s">
        <v>540</v>
      </c>
      <c r="F603" s="24" t="s">
        <v>2</v>
      </c>
      <c r="G603" s="78">
        <f>G604</f>
        <v>60000</v>
      </c>
      <c r="H603" s="78">
        <f t="shared" ref="H603:I603" si="189">H604</f>
        <v>0</v>
      </c>
      <c r="I603" s="78">
        <f t="shared" si="189"/>
        <v>0</v>
      </c>
      <c r="K603" s="36"/>
      <c r="L603" s="36"/>
      <c r="M603" s="36"/>
    </row>
    <row r="604" spans="1:13" ht="39.75" customHeight="1" outlineLevel="5" x14ac:dyDescent="0.2">
      <c r="A604" s="19" t="s">
        <v>288</v>
      </c>
      <c r="B604" s="20" t="s">
        <v>165</v>
      </c>
      <c r="C604" s="21" t="s">
        <v>99</v>
      </c>
      <c r="D604" s="21" t="s">
        <v>68</v>
      </c>
      <c r="E604" s="21" t="s">
        <v>539</v>
      </c>
      <c r="F604" s="24" t="s">
        <v>2</v>
      </c>
      <c r="G604" s="78">
        <f>G605</f>
        <v>60000</v>
      </c>
      <c r="H604" s="78">
        <f t="shared" ref="H604:I604" si="190">H605</f>
        <v>0</v>
      </c>
      <c r="I604" s="78">
        <f t="shared" si="190"/>
        <v>0</v>
      </c>
      <c r="K604" s="36"/>
      <c r="L604" s="36"/>
      <c r="M604" s="36"/>
    </row>
    <row r="605" spans="1:13" ht="30.75" customHeight="1" outlineLevel="5" x14ac:dyDescent="0.2">
      <c r="A605" s="28" t="s">
        <v>104</v>
      </c>
      <c r="B605" s="20" t="s">
        <v>165</v>
      </c>
      <c r="C605" s="21" t="s">
        <v>99</v>
      </c>
      <c r="D605" s="21" t="s">
        <v>68</v>
      </c>
      <c r="E605" s="21" t="s">
        <v>539</v>
      </c>
      <c r="F605" s="24" t="s">
        <v>83</v>
      </c>
      <c r="G605" s="78">
        <f>G606</f>
        <v>60000</v>
      </c>
      <c r="H605" s="78">
        <f t="shared" ref="H605:I605" si="191">H606</f>
        <v>0</v>
      </c>
      <c r="I605" s="78">
        <f t="shared" si="191"/>
        <v>0</v>
      </c>
      <c r="K605" s="36"/>
      <c r="L605" s="36"/>
      <c r="M605" s="36"/>
    </row>
    <row r="606" spans="1:13" ht="18" customHeight="1" outlineLevel="5" x14ac:dyDescent="0.2">
      <c r="A606" s="19" t="s">
        <v>42</v>
      </c>
      <c r="B606" s="20" t="s">
        <v>165</v>
      </c>
      <c r="C606" s="21" t="s">
        <v>99</v>
      </c>
      <c r="D606" s="21" t="s">
        <v>68</v>
      </c>
      <c r="E606" s="21" t="s">
        <v>539</v>
      </c>
      <c r="F606" s="24" t="s">
        <v>43</v>
      </c>
      <c r="G606" s="92">
        <v>60000</v>
      </c>
      <c r="H606" s="65">
        <v>0</v>
      </c>
      <c r="I606" s="65">
        <v>0</v>
      </c>
      <c r="J606" s="94"/>
      <c r="K606" s="36"/>
      <c r="L606" s="36"/>
      <c r="M606" s="36"/>
    </row>
    <row r="607" spans="1:13" ht="29.25" customHeight="1" outlineLevel="5" x14ac:dyDescent="0.2">
      <c r="A607" s="19" t="s">
        <v>478</v>
      </c>
      <c r="B607" s="20" t="s">
        <v>165</v>
      </c>
      <c r="C607" s="21" t="s">
        <v>99</v>
      </c>
      <c r="D607" s="21" t="s">
        <v>68</v>
      </c>
      <c r="E607" s="85" t="s">
        <v>477</v>
      </c>
      <c r="F607" s="86" t="s">
        <v>2</v>
      </c>
      <c r="G607" s="78">
        <f>G608</f>
        <v>139000</v>
      </c>
      <c r="H607" s="78">
        <f t="shared" ref="H607:I609" si="192">H608</f>
        <v>0</v>
      </c>
      <c r="I607" s="78">
        <f t="shared" si="192"/>
        <v>0</v>
      </c>
      <c r="K607" s="36"/>
      <c r="L607" s="36"/>
      <c r="M607" s="36"/>
    </row>
    <row r="608" spans="1:13" ht="27.75" customHeight="1" outlineLevel="5" x14ac:dyDescent="0.2">
      <c r="A608" s="19" t="s">
        <v>326</v>
      </c>
      <c r="B608" s="20" t="s">
        <v>165</v>
      </c>
      <c r="C608" s="21" t="s">
        <v>99</v>
      </c>
      <c r="D608" s="21" t="s">
        <v>68</v>
      </c>
      <c r="E608" s="85" t="s">
        <v>479</v>
      </c>
      <c r="F608" s="86" t="s">
        <v>2</v>
      </c>
      <c r="G608" s="78">
        <f>G609</f>
        <v>139000</v>
      </c>
      <c r="H608" s="78">
        <f t="shared" si="192"/>
        <v>0</v>
      </c>
      <c r="I608" s="78">
        <f t="shared" si="192"/>
        <v>0</v>
      </c>
      <c r="K608" s="36"/>
      <c r="L608" s="36"/>
      <c r="M608" s="36"/>
    </row>
    <row r="609" spans="1:13" ht="30.75" customHeight="1" outlineLevel="5" x14ac:dyDescent="0.2">
      <c r="A609" s="19" t="s">
        <v>104</v>
      </c>
      <c r="B609" s="20" t="s">
        <v>165</v>
      </c>
      <c r="C609" s="21" t="s">
        <v>99</v>
      </c>
      <c r="D609" s="21" t="s">
        <v>68</v>
      </c>
      <c r="E609" s="85" t="s">
        <v>479</v>
      </c>
      <c r="F609" s="86" t="s">
        <v>83</v>
      </c>
      <c r="G609" s="78">
        <f>G610</f>
        <v>139000</v>
      </c>
      <c r="H609" s="78">
        <f t="shared" si="192"/>
        <v>0</v>
      </c>
      <c r="I609" s="78">
        <f t="shared" si="192"/>
        <v>0</v>
      </c>
      <c r="K609" s="36"/>
      <c r="L609" s="36"/>
      <c r="M609" s="36"/>
    </row>
    <row r="610" spans="1:13" ht="18" customHeight="1" outlineLevel="5" x14ac:dyDescent="0.2">
      <c r="A610" s="19" t="s">
        <v>42</v>
      </c>
      <c r="B610" s="20" t="s">
        <v>165</v>
      </c>
      <c r="C610" s="21" t="s">
        <v>99</v>
      </c>
      <c r="D610" s="21" t="s">
        <v>68</v>
      </c>
      <c r="E610" s="85" t="s">
        <v>479</v>
      </c>
      <c r="F610" s="86" t="s">
        <v>43</v>
      </c>
      <c r="G610" s="92">
        <v>139000</v>
      </c>
      <c r="H610" s="65">
        <v>0</v>
      </c>
      <c r="I610" s="65">
        <v>0</v>
      </c>
      <c r="J610" s="94"/>
      <c r="K610" s="36"/>
      <c r="L610" s="36"/>
      <c r="M610" s="36"/>
    </row>
    <row r="611" spans="1:13" ht="30.75" customHeight="1" outlineLevel="5" x14ac:dyDescent="0.2">
      <c r="A611" s="19" t="s">
        <v>457</v>
      </c>
      <c r="B611" s="20" t="s">
        <v>165</v>
      </c>
      <c r="C611" s="21" t="s">
        <v>99</v>
      </c>
      <c r="D611" s="21" t="s">
        <v>68</v>
      </c>
      <c r="E611" s="21" t="s">
        <v>425</v>
      </c>
      <c r="F611" s="24" t="s">
        <v>2</v>
      </c>
      <c r="G611" s="12">
        <f>G612</f>
        <v>26650527.190000001</v>
      </c>
      <c r="H611" s="12">
        <f t="shared" ref="H611:I611" si="193">H612</f>
        <v>25785000</v>
      </c>
      <c r="I611" s="12">
        <f t="shared" si="193"/>
        <v>0</v>
      </c>
      <c r="K611" s="36"/>
      <c r="L611" s="36"/>
      <c r="M611" s="36"/>
    </row>
    <row r="612" spans="1:13" ht="18" customHeight="1" outlineLevel="5" x14ac:dyDescent="0.2">
      <c r="A612" s="19" t="s">
        <v>104</v>
      </c>
      <c r="B612" s="20" t="s">
        <v>165</v>
      </c>
      <c r="C612" s="21" t="s">
        <v>99</v>
      </c>
      <c r="D612" s="21" t="s">
        <v>68</v>
      </c>
      <c r="E612" s="21" t="s">
        <v>425</v>
      </c>
      <c r="F612" s="24" t="s">
        <v>83</v>
      </c>
      <c r="G612" s="12">
        <f>G613</f>
        <v>26650527.190000001</v>
      </c>
      <c r="H612" s="12">
        <f t="shared" ref="H612:I612" si="194">H613</f>
        <v>25785000</v>
      </c>
      <c r="I612" s="12">
        <f t="shared" si="194"/>
        <v>0</v>
      </c>
      <c r="K612" s="36"/>
      <c r="L612" s="36"/>
      <c r="M612" s="36"/>
    </row>
    <row r="613" spans="1:13" ht="18" customHeight="1" outlineLevel="5" x14ac:dyDescent="0.2">
      <c r="A613" s="19" t="s">
        <v>42</v>
      </c>
      <c r="B613" s="20" t="s">
        <v>165</v>
      </c>
      <c r="C613" s="21" t="s">
        <v>99</v>
      </c>
      <c r="D613" s="21" t="s">
        <v>68</v>
      </c>
      <c r="E613" s="21" t="s">
        <v>425</v>
      </c>
      <c r="F613" s="24" t="s">
        <v>43</v>
      </c>
      <c r="G613" s="92">
        <v>26650527.190000001</v>
      </c>
      <c r="H613" s="65">
        <v>25785000</v>
      </c>
      <c r="I613" s="65">
        <v>0</v>
      </c>
      <c r="J613" s="94"/>
      <c r="K613" s="36"/>
      <c r="L613" s="36"/>
      <c r="M613" s="36"/>
    </row>
    <row r="614" spans="1:13" outlineLevel="5" x14ac:dyDescent="0.2">
      <c r="A614" s="19" t="s">
        <v>167</v>
      </c>
      <c r="B614" s="20" t="s">
        <v>165</v>
      </c>
      <c r="C614" s="21" t="s">
        <v>99</v>
      </c>
      <c r="D614" s="21" t="s">
        <v>99</v>
      </c>
      <c r="E614" s="21" t="s">
        <v>60</v>
      </c>
      <c r="F614" s="24" t="s">
        <v>2</v>
      </c>
      <c r="G614" s="12">
        <f t="shared" ref="G614:I615" si="195">G615</f>
        <v>350000</v>
      </c>
      <c r="H614" s="12">
        <f t="shared" si="195"/>
        <v>0</v>
      </c>
      <c r="I614" s="12">
        <f t="shared" si="195"/>
        <v>0</v>
      </c>
      <c r="J614" s="99"/>
      <c r="K614" s="45"/>
      <c r="L614" s="45"/>
      <c r="M614" s="36"/>
    </row>
    <row r="615" spans="1:13" ht="38.25" outlineLevel="5" x14ac:dyDescent="0.2">
      <c r="A615" s="30" t="s">
        <v>224</v>
      </c>
      <c r="B615" s="20" t="s">
        <v>165</v>
      </c>
      <c r="C615" s="21" t="s">
        <v>99</v>
      </c>
      <c r="D615" s="21" t="s">
        <v>99</v>
      </c>
      <c r="E615" s="21" t="s">
        <v>116</v>
      </c>
      <c r="F615" s="24" t="s">
        <v>2</v>
      </c>
      <c r="G615" s="12">
        <f t="shared" si="195"/>
        <v>350000</v>
      </c>
      <c r="H615" s="12">
        <f t="shared" si="195"/>
        <v>0</v>
      </c>
      <c r="I615" s="12">
        <f t="shared" si="195"/>
        <v>0</v>
      </c>
      <c r="K615" s="36"/>
      <c r="L615" s="36"/>
      <c r="M615" s="36"/>
    </row>
    <row r="616" spans="1:13" outlineLevel="5" x14ac:dyDescent="0.2">
      <c r="A616" s="19" t="s">
        <v>308</v>
      </c>
      <c r="B616" s="20" t="s">
        <v>165</v>
      </c>
      <c r="C616" s="21" t="s">
        <v>99</v>
      </c>
      <c r="D616" s="21" t="s">
        <v>99</v>
      </c>
      <c r="E616" s="21" t="s">
        <v>309</v>
      </c>
      <c r="F616" s="24" t="s">
        <v>2</v>
      </c>
      <c r="G616" s="12">
        <f>G620+G617</f>
        <v>350000</v>
      </c>
      <c r="H616" s="12">
        <f>H620+H617</f>
        <v>0</v>
      </c>
      <c r="I616" s="12">
        <f>I620+I617</f>
        <v>0</v>
      </c>
      <c r="K616" s="36"/>
      <c r="L616" s="36"/>
      <c r="M616" s="36"/>
    </row>
    <row r="617" spans="1:13" ht="27" customHeight="1" outlineLevel="5" x14ac:dyDescent="0.2">
      <c r="A617" s="19" t="s">
        <v>411</v>
      </c>
      <c r="B617" s="20" t="s">
        <v>165</v>
      </c>
      <c r="C617" s="21" t="s">
        <v>99</v>
      </c>
      <c r="D617" s="21" t="s">
        <v>99</v>
      </c>
      <c r="E617" s="21" t="s">
        <v>412</v>
      </c>
      <c r="F617" s="24" t="s">
        <v>2</v>
      </c>
      <c r="G617" s="12">
        <f t="shared" ref="G617:I618" si="196">G618</f>
        <v>100000</v>
      </c>
      <c r="H617" s="12">
        <f t="shared" si="196"/>
        <v>0</v>
      </c>
      <c r="I617" s="12">
        <f t="shared" si="196"/>
        <v>0</v>
      </c>
      <c r="K617" s="36"/>
      <c r="L617" s="36"/>
      <c r="M617" s="36"/>
    </row>
    <row r="618" spans="1:13" ht="25.5" outlineLevel="5" x14ac:dyDescent="0.2">
      <c r="A618" s="51" t="s">
        <v>104</v>
      </c>
      <c r="B618" s="20" t="s">
        <v>165</v>
      </c>
      <c r="C618" s="21" t="s">
        <v>99</v>
      </c>
      <c r="D618" s="21" t="s">
        <v>99</v>
      </c>
      <c r="E618" s="21" t="s">
        <v>412</v>
      </c>
      <c r="F618" s="24" t="s">
        <v>83</v>
      </c>
      <c r="G618" s="12">
        <f t="shared" si="196"/>
        <v>100000</v>
      </c>
      <c r="H618" s="12">
        <f t="shared" si="196"/>
        <v>0</v>
      </c>
      <c r="I618" s="12">
        <f t="shared" si="196"/>
        <v>0</v>
      </c>
      <c r="K618" s="36"/>
      <c r="L618" s="36"/>
      <c r="M618" s="36"/>
    </row>
    <row r="619" spans="1:13" outlineLevel="5" x14ac:dyDescent="0.2">
      <c r="A619" s="51" t="s">
        <v>42</v>
      </c>
      <c r="B619" s="20" t="s">
        <v>165</v>
      </c>
      <c r="C619" s="21" t="s">
        <v>99</v>
      </c>
      <c r="D619" s="21" t="s">
        <v>99</v>
      </c>
      <c r="E619" s="21" t="s">
        <v>412</v>
      </c>
      <c r="F619" s="24" t="s">
        <v>43</v>
      </c>
      <c r="G619" s="65">
        <v>100000</v>
      </c>
      <c r="H619" s="65">
        <v>0</v>
      </c>
      <c r="I619" s="65">
        <v>0</v>
      </c>
      <c r="K619" s="36"/>
      <c r="L619" s="36"/>
      <c r="M619" s="36"/>
    </row>
    <row r="620" spans="1:13" outlineLevel="5" x14ac:dyDescent="0.2">
      <c r="A620" s="19" t="s">
        <v>310</v>
      </c>
      <c r="B620" s="20" t="s">
        <v>165</v>
      </c>
      <c r="C620" s="21" t="s">
        <v>99</v>
      </c>
      <c r="D620" s="21" t="s">
        <v>99</v>
      </c>
      <c r="E620" s="21" t="s">
        <v>311</v>
      </c>
      <c r="F620" s="24" t="s">
        <v>2</v>
      </c>
      <c r="G620" s="12">
        <f t="shared" ref="G620:I621" si="197">G621</f>
        <v>250000</v>
      </c>
      <c r="H620" s="12">
        <f t="shared" si="197"/>
        <v>0</v>
      </c>
      <c r="I620" s="12">
        <f t="shared" si="197"/>
        <v>0</v>
      </c>
      <c r="K620" s="36"/>
      <c r="L620" s="36"/>
      <c r="M620" s="36"/>
    </row>
    <row r="621" spans="1:13" ht="25.5" outlineLevel="5" x14ac:dyDescent="0.2">
      <c r="A621" s="19" t="s">
        <v>104</v>
      </c>
      <c r="B621" s="20" t="s">
        <v>165</v>
      </c>
      <c r="C621" s="21" t="s">
        <v>99</v>
      </c>
      <c r="D621" s="21" t="s">
        <v>99</v>
      </c>
      <c r="E621" s="21" t="s">
        <v>311</v>
      </c>
      <c r="F621" s="24" t="s">
        <v>83</v>
      </c>
      <c r="G621" s="12">
        <f t="shared" si="197"/>
        <v>250000</v>
      </c>
      <c r="H621" s="12">
        <f t="shared" si="197"/>
        <v>0</v>
      </c>
      <c r="I621" s="12">
        <f t="shared" si="197"/>
        <v>0</v>
      </c>
      <c r="K621" s="36"/>
      <c r="L621" s="36"/>
      <c r="M621" s="36"/>
    </row>
    <row r="622" spans="1:13" outlineLevel="5" x14ac:dyDescent="0.2">
      <c r="A622" s="19" t="s">
        <v>42</v>
      </c>
      <c r="B622" s="20" t="s">
        <v>165</v>
      </c>
      <c r="C622" s="21" t="s">
        <v>99</v>
      </c>
      <c r="D622" s="21" t="s">
        <v>99</v>
      </c>
      <c r="E622" s="21" t="s">
        <v>311</v>
      </c>
      <c r="F622" s="24" t="s">
        <v>43</v>
      </c>
      <c r="G622" s="65">
        <v>250000</v>
      </c>
      <c r="H622" s="65">
        <v>0</v>
      </c>
      <c r="I622" s="65">
        <v>0</v>
      </c>
      <c r="K622" s="36"/>
      <c r="L622" s="36"/>
      <c r="M622" s="36"/>
    </row>
    <row r="623" spans="1:13" ht="18.75" customHeight="1" outlineLevel="5" x14ac:dyDescent="0.2">
      <c r="A623" s="23" t="s">
        <v>29</v>
      </c>
      <c r="B623" s="20" t="s">
        <v>165</v>
      </c>
      <c r="C623" s="24" t="s">
        <v>90</v>
      </c>
      <c r="D623" s="21" t="s">
        <v>59</v>
      </c>
      <c r="E623" s="24" t="s">
        <v>60</v>
      </c>
      <c r="F623" s="24" t="s">
        <v>2</v>
      </c>
      <c r="G623" s="12">
        <f>G624+G694</f>
        <v>82709108.780000001</v>
      </c>
      <c r="H623" s="12">
        <f>H624+H694</f>
        <v>75920216.739999995</v>
      </c>
      <c r="I623" s="12">
        <f>I624+I694</f>
        <v>49039625</v>
      </c>
      <c r="K623" s="36"/>
      <c r="L623" s="36"/>
      <c r="M623" s="36"/>
    </row>
    <row r="624" spans="1:13" ht="17.25" customHeight="1" outlineLevel="5" x14ac:dyDescent="0.2">
      <c r="A624" s="19" t="s">
        <v>30</v>
      </c>
      <c r="B624" s="20" t="s">
        <v>165</v>
      </c>
      <c r="C624" s="24" t="s">
        <v>90</v>
      </c>
      <c r="D624" s="21" t="s">
        <v>58</v>
      </c>
      <c r="E624" s="24" t="s">
        <v>60</v>
      </c>
      <c r="F624" s="24" t="s">
        <v>2</v>
      </c>
      <c r="G624" s="12">
        <f>G625</f>
        <v>67677239.810000002</v>
      </c>
      <c r="H624" s="12">
        <f>H625</f>
        <v>60884440</v>
      </c>
      <c r="I624" s="12">
        <f>I625</f>
        <v>35884440</v>
      </c>
      <c r="K624" s="36"/>
      <c r="L624" s="36"/>
      <c r="M624" s="36"/>
    </row>
    <row r="625" spans="1:13" ht="38.25" outlineLevel="5" x14ac:dyDescent="0.2">
      <c r="A625" s="30" t="s">
        <v>224</v>
      </c>
      <c r="B625" s="20" t="s">
        <v>165</v>
      </c>
      <c r="C625" s="21" t="s">
        <v>90</v>
      </c>
      <c r="D625" s="21" t="s">
        <v>58</v>
      </c>
      <c r="E625" s="24" t="s">
        <v>116</v>
      </c>
      <c r="F625" s="24" t="s">
        <v>2</v>
      </c>
      <c r="G625" s="12">
        <f>G626+G663</f>
        <v>67677239.810000002</v>
      </c>
      <c r="H625" s="12">
        <f>H626+H663</f>
        <v>60884440</v>
      </c>
      <c r="I625" s="12">
        <f>I626+I663</f>
        <v>35884440</v>
      </c>
      <c r="K625" s="36"/>
      <c r="L625" s="36"/>
      <c r="M625" s="36"/>
    </row>
    <row r="626" spans="1:13" ht="25.5" outlineLevel="2" x14ac:dyDescent="0.2">
      <c r="A626" s="30" t="s">
        <v>226</v>
      </c>
      <c r="B626" s="20" t="s">
        <v>165</v>
      </c>
      <c r="C626" s="21" t="s">
        <v>90</v>
      </c>
      <c r="D626" s="21" t="s">
        <v>58</v>
      </c>
      <c r="E626" s="24" t="s">
        <v>125</v>
      </c>
      <c r="F626" s="24" t="s">
        <v>2</v>
      </c>
      <c r="G626" s="12">
        <f>G627+G630+G635+G642+G653+G658+G650+G647</f>
        <v>52614574.780000001</v>
      </c>
      <c r="H626" s="12">
        <f>H627+H630+H635+H642+H653+H658+H650</f>
        <v>49738464</v>
      </c>
      <c r="I626" s="12">
        <f>I627+I630+I635+I642+I653+I658+I650</f>
        <v>24738464</v>
      </c>
      <c r="K626" s="36"/>
      <c r="L626" s="36"/>
      <c r="M626" s="36"/>
    </row>
    <row r="627" spans="1:13" ht="25.5" x14ac:dyDescent="0.2">
      <c r="A627" s="19" t="s">
        <v>490</v>
      </c>
      <c r="B627" s="20" t="s">
        <v>165</v>
      </c>
      <c r="C627" s="21" t="s">
        <v>90</v>
      </c>
      <c r="D627" s="21" t="s">
        <v>58</v>
      </c>
      <c r="E627" s="24" t="s">
        <v>126</v>
      </c>
      <c r="F627" s="24" t="s">
        <v>2</v>
      </c>
      <c r="G627" s="12">
        <f t="shared" ref="G627:I628" si="198">G628</f>
        <v>9424397.6899999995</v>
      </c>
      <c r="H627" s="12">
        <f t="shared" si="198"/>
        <v>9154000</v>
      </c>
      <c r="I627" s="12">
        <f t="shared" si="198"/>
        <v>9154000</v>
      </c>
      <c r="K627" s="36"/>
      <c r="L627" s="36"/>
      <c r="M627" s="36"/>
    </row>
    <row r="628" spans="1:13" ht="30.75" customHeight="1" x14ac:dyDescent="0.2">
      <c r="A628" s="19" t="s">
        <v>104</v>
      </c>
      <c r="B628" s="20" t="s">
        <v>165</v>
      </c>
      <c r="C628" s="21" t="s">
        <v>90</v>
      </c>
      <c r="D628" s="21" t="s">
        <v>58</v>
      </c>
      <c r="E628" s="24" t="s">
        <v>126</v>
      </c>
      <c r="F628" s="24" t="s">
        <v>83</v>
      </c>
      <c r="G628" s="12">
        <f t="shared" si="198"/>
        <v>9424397.6899999995</v>
      </c>
      <c r="H628" s="12">
        <f t="shared" si="198"/>
        <v>9154000</v>
      </c>
      <c r="I628" s="12">
        <f t="shared" si="198"/>
        <v>9154000</v>
      </c>
      <c r="K628" s="36"/>
      <c r="L628" s="36"/>
      <c r="M628" s="36"/>
    </row>
    <row r="629" spans="1:13" ht="21" customHeight="1" x14ac:dyDescent="0.2">
      <c r="A629" s="28" t="s">
        <v>42</v>
      </c>
      <c r="B629" s="20" t="s">
        <v>165</v>
      </c>
      <c r="C629" s="21" t="s">
        <v>90</v>
      </c>
      <c r="D629" s="21" t="s">
        <v>58</v>
      </c>
      <c r="E629" s="24" t="s">
        <v>126</v>
      </c>
      <c r="F629" s="24" t="s">
        <v>43</v>
      </c>
      <c r="G629" s="65">
        <v>9424397.6899999995</v>
      </c>
      <c r="H629" s="65">
        <v>9154000</v>
      </c>
      <c r="I629" s="65">
        <v>9154000</v>
      </c>
      <c r="K629" s="36"/>
      <c r="L629" s="36"/>
      <c r="M629" s="36"/>
    </row>
    <row r="630" spans="1:13" ht="29.25" customHeight="1" x14ac:dyDescent="0.2">
      <c r="A630" s="19" t="s">
        <v>192</v>
      </c>
      <c r="B630" s="20" t="s">
        <v>165</v>
      </c>
      <c r="C630" s="21" t="s">
        <v>90</v>
      </c>
      <c r="D630" s="21" t="s">
        <v>58</v>
      </c>
      <c r="E630" s="24" t="s">
        <v>193</v>
      </c>
      <c r="F630" s="24" t="s">
        <v>2</v>
      </c>
      <c r="G630" s="12">
        <f>G631+G633</f>
        <v>12145469.810000001</v>
      </c>
      <c r="H630" s="12">
        <f>H631+H633</f>
        <v>10061730</v>
      </c>
      <c r="I630" s="12">
        <f>I631+I633</f>
        <v>10061730</v>
      </c>
      <c r="K630" s="36"/>
      <c r="L630" s="36"/>
      <c r="M630" s="36"/>
    </row>
    <row r="631" spans="1:13" ht="69" customHeight="1" x14ac:dyDescent="0.2">
      <c r="A631" s="19" t="s">
        <v>184</v>
      </c>
      <c r="B631" s="20" t="s">
        <v>165</v>
      </c>
      <c r="C631" s="21" t="s">
        <v>90</v>
      </c>
      <c r="D631" s="21" t="s">
        <v>58</v>
      </c>
      <c r="E631" s="24" t="s">
        <v>193</v>
      </c>
      <c r="F631" s="24" t="s">
        <v>66</v>
      </c>
      <c r="G631" s="12">
        <f>G632</f>
        <v>8841358</v>
      </c>
      <c r="H631" s="12">
        <f>H632</f>
        <v>7568230</v>
      </c>
      <c r="I631" s="12">
        <f>I632</f>
        <v>7568230</v>
      </c>
      <c r="K631" s="36"/>
      <c r="L631" s="36"/>
      <c r="M631" s="36"/>
    </row>
    <row r="632" spans="1:13" ht="21.75" customHeight="1" x14ac:dyDescent="0.2">
      <c r="A632" s="28" t="s">
        <v>16</v>
      </c>
      <c r="B632" s="20" t="s">
        <v>165</v>
      </c>
      <c r="C632" s="21" t="s">
        <v>90</v>
      </c>
      <c r="D632" s="21" t="s">
        <v>58</v>
      </c>
      <c r="E632" s="24" t="s">
        <v>193</v>
      </c>
      <c r="F632" s="24" t="s">
        <v>17</v>
      </c>
      <c r="G632" s="65">
        <v>8841358</v>
      </c>
      <c r="H632" s="65">
        <v>7568230</v>
      </c>
      <c r="I632" s="65">
        <v>7568230</v>
      </c>
      <c r="K632" s="36"/>
      <c r="L632" s="36"/>
      <c r="M632" s="36"/>
    </row>
    <row r="633" spans="1:13" ht="30" customHeight="1" x14ac:dyDescent="0.2">
      <c r="A633" s="28" t="s">
        <v>276</v>
      </c>
      <c r="B633" s="20" t="s">
        <v>165</v>
      </c>
      <c r="C633" s="21" t="s">
        <v>90</v>
      </c>
      <c r="D633" s="21" t="s">
        <v>58</v>
      </c>
      <c r="E633" s="24" t="s">
        <v>193</v>
      </c>
      <c r="F633" s="24" t="s">
        <v>73</v>
      </c>
      <c r="G633" s="12">
        <f>G634</f>
        <v>3304111.81</v>
      </c>
      <c r="H633" s="12">
        <f>H634</f>
        <v>2493500</v>
      </c>
      <c r="I633" s="12">
        <f>I634</f>
        <v>2493500</v>
      </c>
      <c r="K633" s="36"/>
      <c r="L633" s="36"/>
      <c r="M633" s="36"/>
    </row>
    <row r="634" spans="1:13" ht="29.25" customHeight="1" x14ac:dyDescent="0.2">
      <c r="A634" s="28" t="s">
        <v>74</v>
      </c>
      <c r="B634" s="20" t="s">
        <v>165</v>
      </c>
      <c r="C634" s="21" t="s">
        <v>90</v>
      </c>
      <c r="D634" s="21" t="s">
        <v>58</v>
      </c>
      <c r="E634" s="24" t="s">
        <v>193</v>
      </c>
      <c r="F634" s="24" t="s">
        <v>6</v>
      </c>
      <c r="G634" s="92">
        <v>3304111.81</v>
      </c>
      <c r="H634" s="65">
        <v>2493500</v>
      </c>
      <c r="I634" s="65">
        <v>2493500</v>
      </c>
      <c r="J634" s="94"/>
      <c r="K634" s="36"/>
      <c r="L634" s="36"/>
      <c r="M634" s="36"/>
    </row>
    <row r="635" spans="1:13" ht="30" customHeight="1" x14ac:dyDescent="0.2">
      <c r="A635" s="28" t="s">
        <v>194</v>
      </c>
      <c r="B635" s="20" t="s">
        <v>165</v>
      </c>
      <c r="C635" s="21" t="s">
        <v>90</v>
      </c>
      <c r="D635" s="21" t="s">
        <v>58</v>
      </c>
      <c r="E635" s="24" t="s">
        <v>195</v>
      </c>
      <c r="F635" s="24" t="s">
        <v>2</v>
      </c>
      <c r="G635" s="12">
        <f>G636+G638+G640</f>
        <v>6148041.1699999999</v>
      </c>
      <c r="H635" s="12">
        <f>H636+H638+H640</f>
        <v>5301234</v>
      </c>
      <c r="I635" s="12">
        <f>I636+I638+I640</f>
        <v>5301234</v>
      </c>
      <c r="K635" s="36"/>
      <c r="L635" s="36"/>
      <c r="M635" s="36"/>
    </row>
    <row r="636" spans="1:13" ht="69" customHeight="1" x14ac:dyDescent="0.2">
      <c r="A636" s="19" t="s">
        <v>184</v>
      </c>
      <c r="B636" s="20" t="s">
        <v>165</v>
      </c>
      <c r="C636" s="21" t="s">
        <v>90</v>
      </c>
      <c r="D636" s="21" t="s">
        <v>58</v>
      </c>
      <c r="E636" s="24" t="s">
        <v>195</v>
      </c>
      <c r="F636" s="24" t="s">
        <v>66</v>
      </c>
      <c r="G636" s="12">
        <f>G637</f>
        <v>3462649</v>
      </c>
      <c r="H636" s="12">
        <f>H637</f>
        <v>2858770</v>
      </c>
      <c r="I636" s="12">
        <f>I637</f>
        <v>2858770</v>
      </c>
      <c r="K636" s="36"/>
      <c r="L636" s="36"/>
      <c r="M636" s="36"/>
    </row>
    <row r="637" spans="1:13" ht="19.5" customHeight="1" x14ac:dyDescent="0.2">
      <c r="A637" s="28" t="s">
        <v>16</v>
      </c>
      <c r="B637" s="20" t="s">
        <v>165</v>
      </c>
      <c r="C637" s="21" t="s">
        <v>90</v>
      </c>
      <c r="D637" s="21" t="s">
        <v>58</v>
      </c>
      <c r="E637" s="24" t="s">
        <v>195</v>
      </c>
      <c r="F637" s="24" t="s">
        <v>17</v>
      </c>
      <c r="G637" s="65">
        <v>3462649</v>
      </c>
      <c r="H637" s="65">
        <v>2858770</v>
      </c>
      <c r="I637" s="65">
        <v>2858770</v>
      </c>
      <c r="K637" s="36"/>
      <c r="L637" s="36"/>
      <c r="M637" s="36"/>
    </row>
    <row r="638" spans="1:13" ht="31.5" customHeight="1" x14ac:dyDescent="0.2">
      <c r="A638" s="19" t="s">
        <v>276</v>
      </c>
      <c r="B638" s="20" t="s">
        <v>165</v>
      </c>
      <c r="C638" s="21" t="s">
        <v>90</v>
      </c>
      <c r="D638" s="21" t="s">
        <v>58</v>
      </c>
      <c r="E638" s="24" t="s">
        <v>195</v>
      </c>
      <c r="F638" s="24" t="s">
        <v>73</v>
      </c>
      <c r="G638" s="12">
        <f>G639</f>
        <v>2684198.17</v>
      </c>
      <c r="H638" s="12">
        <f>H639</f>
        <v>2441270</v>
      </c>
      <c r="I638" s="12">
        <f>I639</f>
        <v>2441270</v>
      </c>
      <c r="K638" s="36"/>
      <c r="L638" s="36"/>
      <c r="M638" s="36"/>
    </row>
    <row r="639" spans="1:13" ht="27" customHeight="1" x14ac:dyDescent="0.2">
      <c r="A639" s="62" t="s">
        <v>74</v>
      </c>
      <c r="B639" s="6" t="s">
        <v>165</v>
      </c>
      <c r="C639" s="85" t="s">
        <v>90</v>
      </c>
      <c r="D639" s="85" t="s">
        <v>58</v>
      </c>
      <c r="E639" s="86" t="s">
        <v>195</v>
      </c>
      <c r="F639" s="86" t="s">
        <v>6</v>
      </c>
      <c r="G639" s="92">
        <v>2684198.17</v>
      </c>
      <c r="H639" s="65">
        <v>2441270</v>
      </c>
      <c r="I639" s="65">
        <v>2441270</v>
      </c>
      <c r="J639" s="94"/>
      <c r="K639" s="36"/>
      <c r="L639" s="36"/>
      <c r="M639" s="36"/>
    </row>
    <row r="640" spans="1:13" ht="15.75" customHeight="1" x14ac:dyDescent="0.2">
      <c r="A640" s="19" t="s">
        <v>76</v>
      </c>
      <c r="B640" s="20" t="s">
        <v>165</v>
      </c>
      <c r="C640" s="21" t="s">
        <v>90</v>
      </c>
      <c r="D640" s="21" t="s">
        <v>58</v>
      </c>
      <c r="E640" s="24" t="s">
        <v>195</v>
      </c>
      <c r="F640" s="24" t="s">
        <v>77</v>
      </c>
      <c r="G640" s="12">
        <f>G641</f>
        <v>1194</v>
      </c>
      <c r="H640" s="12">
        <f>H641</f>
        <v>1194</v>
      </c>
      <c r="I640" s="12">
        <f>I641</f>
        <v>1194</v>
      </c>
      <c r="K640" s="36"/>
      <c r="L640" s="36"/>
      <c r="M640" s="36"/>
    </row>
    <row r="641" spans="1:13" ht="15.75" customHeight="1" x14ac:dyDescent="0.2">
      <c r="A641" s="19" t="s">
        <v>9</v>
      </c>
      <c r="B641" s="20" t="s">
        <v>165</v>
      </c>
      <c r="C641" s="21" t="s">
        <v>90</v>
      </c>
      <c r="D641" s="21" t="s">
        <v>58</v>
      </c>
      <c r="E641" s="24" t="s">
        <v>195</v>
      </c>
      <c r="F641" s="24" t="s">
        <v>10</v>
      </c>
      <c r="G641" s="65">
        <v>1194</v>
      </c>
      <c r="H641" s="65">
        <v>1194</v>
      </c>
      <c r="I641" s="65">
        <v>1194</v>
      </c>
      <c r="K641" s="36"/>
      <c r="L641" s="36"/>
      <c r="M641" s="36"/>
    </row>
    <row r="642" spans="1:13" ht="15.75" customHeight="1" x14ac:dyDescent="0.2">
      <c r="A642" s="19" t="s">
        <v>298</v>
      </c>
      <c r="B642" s="20" t="s">
        <v>165</v>
      </c>
      <c r="C642" s="21" t="s">
        <v>90</v>
      </c>
      <c r="D642" s="21" t="s">
        <v>58</v>
      </c>
      <c r="E642" s="24" t="s">
        <v>299</v>
      </c>
      <c r="F642" s="24" t="s">
        <v>2</v>
      </c>
      <c r="G642" s="12">
        <f>G643+G645</f>
        <v>2031800</v>
      </c>
      <c r="H642" s="12">
        <f t="shared" ref="H642:I642" si="199">H643+H645</f>
        <v>221500</v>
      </c>
      <c r="I642" s="12">
        <f t="shared" si="199"/>
        <v>221500</v>
      </c>
      <c r="K642" s="36"/>
      <c r="L642" s="36"/>
      <c r="M642" s="36"/>
    </row>
    <row r="643" spans="1:13" ht="30" customHeight="1" x14ac:dyDescent="0.2">
      <c r="A643" s="19" t="s">
        <v>150</v>
      </c>
      <c r="B643" s="20" t="s">
        <v>165</v>
      </c>
      <c r="C643" s="21" t="s">
        <v>90</v>
      </c>
      <c r="D643" s="21" t="s">
        <v>58</v>
      </c>
      <c r="E643" s="24" t="s">
        <v>299</v>
      </c>
      <c r="F643" s="24" t="s">
        <v>73</v>
      </c>
      <c r="G643" s="12">
        <f>G644</f>
        <v>550300</v>
      </c>
      <c r="H643" s="12">
        <f>H644</f>
        <v>81500</v>
      </c>
      <c r="I643" s="12">
        <f>I644</f>
        <v>81500</v>
      </c>
      <c r="K643" s="36"/>
      <c r="L643" s="36"/>
      <c r="M643" s="36"/>
    </row>
    <row r="644" spans="1:13" ht="27" customHeight="1" x14ac:dyDescent="0.2">
      <c r="A644" s="19" t="s">
        <v>74</v>
      </c>
      <c r="B644" s="20" t="s">
        <v>165</v>
      </c>
      <c r="C644" s="21" t="s">
        <v>90</v>
      </c>
      <c r="D644" s="21" t="s">
        <v>58</v>
      </c>
      <c r="E644" s="24" t="s">
        <v>299</v>
      </c>
      <c r="F644" s="24" t="s">
        <v>6</v>
      </c>
      <c r="G644" s="65">
        <v>550300</v>
      </c>
      <c r="H644" s="65">
        <v>81500</v>
      </c>
      <c r="I644" s="65">
        <v>81500</v>
      </c>
      <c r="K644" s="60"/>
      <c r="L644" s="69"/>
      <c r="M644" s="36"/>
    </row>
    <row r="645" spans="1:13" ht="35.25" customHeight="1" x14ac:dyDescent="0.2">
      <c r="A645" s="28" t="s">
        <v>104</v>
      </c>
      <c r="B645" s="20" t="s">
        <v>165</v>
      </c>
      <c r="C645" s="21" t="s">
        <v>90</v>
      </c>
      <c r="D645" s="21" t="s">
        <v>58</v>
      </c>
      <c r="E645" s="24" t="s">
        <v>299</v>
      </c>
      <c r="F645" s="24" t="s">
        <v>83</v>
      </c>
      <c r="G645" s="12">
        <f>G646</f>
        <v>1481500</v>
      </c>
      <c r="H645" s="12">
        <f>H646</f>
        <v>140000</v>
      </c>
      <c r="I645" s="12">
        <f>I646</f>
        <v>140000</v>
      </c>
      <c r="K645" s="36"/>
      <c r="L645" s="36"/>
      <c r="M645" s="36"/>
    </row>
    <row r="646" spans="1:13" ht="24" customHeight="1" x14ac:dyDescent="0.2">
      <c r="A646" s="28" t="s">
        <v>42</v>
      </c>
      <c r="B646" s="20" t="s">
        <v>165</v>
      </c>
      <c r="C646" s="21" t="s">
        <v>90</v>
      </c>
      <c r="D646" s="21" t="s">
        <v>58</v>
      </c>
      <c r="E646" s="24" t="s">
        <v>299</v>
      </c>
      <c r="F646" s="24" t="s">
        <v>43</v>
      </c>
      <c r="G646" s="65">
        <v>1481500</v>
      </c>
      <c r="H646" s="65">
        <v>140000</v>
      </c>
      <c r="I646" s="65">
        <v>140000</v>
      </c>
      <c r="K646" s="36"/>
      <c r="L646" s="36"/>
      <c r="M646" s="36"/>
    </row>
    <row r="647" spans="1:13" ht="27.75" customHeight="1" x14ac:dyDescent="0.2">
      <c r="A647" s="90" t="s">
        <v>378</v>
      </c>
      <c r="B647" s="20" t="s">
        <v>165</v>
      </c>
      <c r="C647" s="21" t="s">
        <v>90</v>
      </c>
      <c r="D647" s="21" t="s">
        <v>58</v>
      </c>
      <c r="E647" s="24" t="s">
        <v>489</v>
      </c>
      <c r="F647" s="24" t="s">
        <v>2</v>
      </c>
      <c r="G647" s="78">
        <f>G648</f>
        <v>470000</v>
      </c>
      <c r="H647" s="78">
        <f t="shared" ref="H647:I647" si="200">H648</f>
        <v>0</v>
      </c>
      <c r="I647" s="78">
        <f t="shared" si="200"/>
        <v>0</v>
      </c>
      <c r="K647" s="36"/>
      <c r="L647" s="36"/>
      <c r="M647" s="36"/>
    </row>
    <row r="648" spans="1:13" ht="30.75" customHeight="1" x14ac:dyDescent="0.2">
      <c r="A648" s="19" t="s">
        <v>150</v>
      </c>
      <c r="B648" s="20" t="s">
        <v>165</v>
      </c>
      <c r="C648" s="21" t="s">
        <v>90</v>
      </c>
      <c r="D648" s="21" t="s">
        <v>58</v>
      </c>
      <c r="E648" s="24" t="s">
        <v>489</v>
      </c>
      <c r="F648" s="24" t="s">
        <v>73</v>
      </c>
      <c r="G648" s="78">
        <f>G649</f>
        <v>470000</v>
      </c>
      <c r="H648" s="78">
        <f t="shared" ref="H648:I648" si="201">H649</f>
        <v>0</v>
      </c>
      <c r="I648" s="78">
        <f t="shared" si="201"/>
        <v>0</v>
      </c>
      <c r="K648" s="36"/>
      <c r="L648" s="36"/>
      <c r="M648" s="36"/>
    </row>
    <row r="649" spans="1:13" ht="27" customHeight="1" x14ac:dyDescent="0.2">
      <c r="A649" s="19" t="s">
        <v>74</v>
      </c>
      <c r="B649" s="20" t="s">
        <v>165</v>
      </c>
      <c r="C649" s="21" t="s">
        <v>90</v>
      </c>
      <c r="D649" s="21" t="s">
        <v>58</v>
      </c>
      <c r="E649" s="24" t="s">
        <v>489</v>
      </c>
      <c r="F649" s="24" t="s">
        <v>6</v>
      </c>
      <c r="G649" s="92">
        <v>470000</v>
      </c>
      <c r="H649" s="65">
        <v>0</v>
      </c>
      <c r="I649" s="65">
        <v>0</v>
      </c>
      <c r="J649" s="94"/>
      <c r="K649" s="36"/>
      <c r="L649" s="36"/>
      <c r="M649" s="36"/>
    </row>
    <row r="650" spans="1:13" ht="24" customHeight="1" x14ac:dyDescent="0.2">
      <c r="A650" s="28" t="s">
        <v>361</v>
      </c>
      <c r="B650" s="20" t="s">
        <v>165</v>
      </c>
      <c r="C650" s="21" t="s">
        <v>90</v>
      </c>
      <c r="D650" s="21" t="s">
        <v>58</v>
      </c>
      <c r="E650" s="24" t="s">
        <v>362</v>
      </c>
      <c r="F650" s="24" t="s">
        <v>2</v>
      </c>
      <c r="G650" s="12">
        <f>G651</f>
        <v>18168087.710000001</v>
      </c>
      <c r="H650" s="12">
        <f t="shared" ref="H650:I650" si="202">H651</f>
        <v>25000000</v>
      </c>
      <c r="I650" s="12">
        <f t="shared" si="202"/>
        <v>0</v>
      </c>
      <c r="K650" s="36"/>
      <c r="L650" s="36"/>
      <c r="M650" s="36"/>
    </row>
    <row r="651" spans="1:13" ht="31.5" customHeight="1" x14ac:dyDescent="0.2">
      <c r="A651" s="19" t="s">
        <v>150</v>
      </c>
      <c r="B651" s="20" t="s">
        <v>165</v>
      </c>
      <c r="C651" s="21" t="s">
        <v>90</v>
      </c>
      <c r="D651" s="21" t="s">
        <v>58</v>
      </c>
      <c r="E651" s="24" t="s">
        <v>362</v>
      </c>
      <c r="F651" s="24" t="s">
        <v>73</v>
      </c>
      <c r="G651" s="12">
        <f>G652</f>
        <v>18168087.710000001</v>
      </c>
      <c r="H651" s="12">
        <f>H652</f>
        <v>25000000</v>
      </c>
      <c r="I651" s="12">
        <f>I652</f>
        <v>0</v>
      </c>
      <c r="L651" s="36"/>
      <c r="M651" s="36"/>
    </row>
    <row r="652" spans="1:13" ht="29.25" customHeight="1" x14ac:dyDescent="0.2">
      <c r="A652" s="19" t="s">
        <v>74</v>
      </c>
      <c r="B652" s="20" t="s">
        <v>165</v>
      </c>
      <c r="C652" s="21" t="s">
        <v>90</v>
      </c>
      <c r="D652" s="21" t="s">
        <v>58</v>
      </c>
      <c r="E652" s="24" t="s">
        <v>362</v>
      </c>
      <c r="F652" s="24" t="s">
        <v>6</v>
      </c>
      <c r="G652" s="92">
        <v>18168087.710000001</v>
      </c>
      <c r="H652" s="65">
        <v>25000000</v>
      </c>
      <c r="I652" s="65">
        <v>0</v>
      </c>
      <c r="J652" s="94"/>
      <c r="L652" s="36"/>
      <c r="M652" s="36"/>
    </row>
    <row r="653" spans="1:13" ht="38.25" x14ac:dyDescent="0.2">
      <c r="A653" s="19" t="s">
        <v>301</v>
      </c>
      <c r="B653" s="20" t="s">
        <v>165</v>
      </c>
      <c r="C653" s="21" t="s">
        <v>90</v>
      </c>
      <c r="D653" s="21" t="s">
        <v>58</v>
      </c>
      <c r="E653" s="24" t="s">
        <v>289</v>
      </c>
      <c r="F653" s="24" t="s">
        <v>2</v>
      </c>
      <c r="G653" s="12">
        <f>G654+G656</f>
        <v>4064766.4</v>
      </c>
      <c r="H653" s="12">
        <f>H654+H656</f>
        <v>0</v>
      </c>
      <c r="I653" s="12">
        <f>I654+I656</f>
        <v>0</v>
      </c>
      <c r="L653" s="36"/>
      <c r="M653" s="36"/>
    </row>
    <row r="654" spans="1:13" ht="25.5" x14ac:dyDescent="0.2">
      <c r="A654" s="19" t="s">
        <v>150</v>
      </c>
      <c r="B654" s="20" t="s">
        <v>165</v>
      </c>
      <c r="C654" s="21" t="s">
        <v>90</v>
      </c>
      <c r="D654" s="21" t="s">
        <v>58</v>
      </c>
      <c r="E654" s="24" t="s">
        <v>289</v>
      </c>
      <c r="F654" s="24" t="s">
        <v>73</v>
      </c>
      <c r="G654" s="12">
        <f>G655</f>
        <v>3457519.03</v>
      </c>
      <c r="H654" s="12">
        <f>H655</f>
        <v>0</v>
      </c>
      <c r="I654" s="12">
        <f>I655</f>
        <v>0</v>
      </c>
      <c r="K654" s="36"/>
      <c r="L654" s="36"/>
      <c r="M654" s="36"/>
    </row>
    <row r="655" spans="1:13" ht="33.75" customHeight="1" x14ac:dyDescent="0.2">
      <c r="A655" s="19" t="s">
        <v>74</v>
      </c>
      <c r="B655" s="20" t="s">
        <v>165</v>
      </c>
      <c r="C655" s="21" t="s">
        <v>90</v>
      </c>
      <c r="D655" s="21" t="s">
        <v>58</v>
      </c>
      <c r="E655" s="24" t="s">
        <v>289</v>
      </c>
      <c r="F655" s="24" t="s">
        <v>6</v>
      </c>
      <c r="G655" s="92">
        <v>3457519.03</v>
      </c>
      <c r="H655" s="65">
        <v>0</v>
      </c>
      <c r="I655" s="65">
        <v>0</v>
      </c>
      <c r="J655" s="94"/>
      <c r="K655" s="36"/>
      <c r="L655" s="36"/>
      <c r="M655" s="36"/>
    </row>
    <row r="656" spans="1:13" ht="35.25" customHeight="1" x14ac:dyDescent="0.2">
      <c r="A656" s="19" t="s">
        <v>104</v>
      </c>
      <c r="B656" s="20" t="s">
        <v>165</v>
      </c>
      <c r="C656" s="21" t="s">
        <v>90</v>
      </c>
      <c r="D656" s="21" t="s">
        <v>58</v>
      </c>
      <c r="E656" s="24" t="s">
        <v>289</v>
      </c>
      <c r="F656" s="24" t="s">
        <v>83</v>
      </c>
      <c r="G656" s="12">
        <f>G657</f>
        <v>607247.37</v>
      </c>
      <c r="H656" s="12">
        <f>H657</f>
        <v>0</v>
      </c>
      <c r="I656" s="12">
        <f>I657</f>
        <v>0</v>
      </c>
      <c r="K656" s="36"/>
      <c r="L656" s="36"/>
      <c r="M656" s="36"/>
    </row>
    <row r="657" spans="1:13" ht="24" customHeight="1" x14ac:dyDescent="0.2">
      <c r="A657" s="19" t="s">
        <v>42</v>
      </c>
      <c r="B657" s="20" t="s">
        <v>165</v>
      </c>
      <c r="C657" s="21" t="s">
        <v>90</v>
      </c>
      <c r="D657" s="21" t="s">
        <v>58</v>
      </c>
      <c r="E657" s="24" t="s">
        <v>289</v>
      </c>
      <c r="F657" s="24" t="s">
        <v>43</v>
      </c>
      <c r="G657" s="65">
        <v>607247.37</v>
      </c>
      <c r="H657" s="65">
        <v>0</v>
      </c>
      <c r="I657" s="65">
        <v>0</v>
      </c>
      <c r="K657" s="36"/>
      <c r="L657" s="36"/>
      <c r="M657" s="36"/>
    </row>
    <row r="658" spans="1:13" ht="33.75" customHeight="1" x14ac:dyDescent="0.2">
      <c r="A658" s="19" t="s">
        <v>326</v>
      </c>
      <c r="B658" s="20" t="s">
        <v>165</v>
      </c>
      <c r="C658" s="21" t="s">
        <v>90</v>
      </c>
      <c r="D658" s="21" t="s">
        <v>58</v>
      </c>
      <c r="E658" s="24" t="s">
        <v>348</v>
      </c>
      <c r="F658" s="24" t="s">
        <v>2</v>
      </c>
      <c r="G658" s="12">
        <f>G661+G659</f>
        <v>162012</v>
      </c>
      <c r="H658" s="12">
        <f>H661+H659</f>
        <v>0</v>
      </c>
      <c r="I658" s="12">
        <f>I661+I659</f>
        <v>0</v>
      </c>
      <c r="K658" s="36"/>
      <c r="L658" s="36"/>
      <c r="M658" s="36"/>
    </row>
    <row r="659" spans="1:13" ht="25.5" x14ac:dyDescent="0.2">
      <c r="A659" s="19" t="s">
        <v>150</v>
      </c>
      <c r="B659" s="20" t="s">
        <v>165</v>
      </c>
      <c r="C659" s="21" t="s">
        <v>90</v>
      </c>
      <c r="D659" s="21" t="s">
        <v>58</v>
      </c>
      <c r="E659" s="24" t="s">
        <v>348</v>
      </c>
      <c r="F659" s="24" t="s">
        <v>73</v>
      </c>
      <c r="G659" s="12">
        <f>G660</f>
        <v>141912</v>
      </c>
      <c r="H659" s="12">
        <f>H660</f>
        <v>0</v>
      </c>
      <c r="I659" s="12">
        <f>I660</f>
        <v>0</v>
      </c>
      <c r="K659" s="36"/>
      <c r="L659" s="36"/>
      <c r="M659" s="36"/>
    </row>
    <row r="660" spans="1:13" ht="28.5" customHeight="1" x14ac:dyDescent="0.2">
      <c r="A660" s="19" t="s">
        <v>74</v>
      </c>
      <c r="B660" s="20" t="s">
        <v>165</v>
      </c>
      <c r="C660" s="21" t="s">
        <v>90</v>
      </c>
      <c r="D660" s="21" t="s">
        <v>58</v>
      </c>
      <c r="E660" s="24" t="s">
        <v>348</v>
      </c>
      <c r="F660" s="24" t="s">
        <v>6</v>
      </c>
      <c r="G660" s="65">
        <v>141912</v>
      </c>
      <c r="H660" s="65">
        <v>0</v>
      </c>
      <c r="I660" s="65">
        <v>0</v>
      </c>
      <c r="K660" s="36"/>
      <c r="L660" s="36"/>
      <c r="M660" s="46"/>
    </row>
    <row r="661" spans="1:13" ht="33.75" customHeight="1" x14ac:dyDescent="0.2">
      <c r="A661" s="19" t="s">
        <v>104</v>
      </c>
      <c r="B661" s="20" t="s">
        <v>165</v>
      </c>
      <c r="C661" s="21" t="s">
        <v>90</v>
      </c>
      <c r="D661" s="21" t="s">
        <v>58</v>
      </c>
      <c r="E661" s="24" t="s">
        <v>348</v>
      </c>
      <c r="F661" s="24" t="s">
        <v>83</v>
      </c>
      <c r="G661" s="12">
        <f>G662</f>
        <v>20100</v>
      </c>
      <c r="H661" s="12">
        <f>H662</f>
        <v>0</v>
      </c>
      <c r="I661" s="12">
        <f>I662</f>
        <v>0</v>
      </c>
      <c r="K661" s="36"/>
      <c r="L661" s="36"/>
      <c r="M661" s="36"/>
    </row>
    <row r="662" spans="1:13" ht="19.5" customHeight="1" x14ac:dyDescent="0.2">
      <c r="A662" s="19" t="s">
        <v>42</v>
      </c>
      <c r="B662" s="20" t="s">
        <v>165</v>
      </c>
      <c r="C662" s="21" t="s">
        <v>90</v>
      </c>
      <c r="D662" s="21" t="s">
        <v>58</v>
      </c>
      <c r="E662" s="24" t="s">
        <v>348</v>
      </c>
      <c r="F662" s="24" t="s">
        <v>43</v>
      </c>
      <c r="G662" s="65">
        <v>20100</v>
      </c>
      <c r="H662" s="65">
        <v>0</v>
      </c>
      <c r="I662" s="65">
        <v>0</v>
      </c>
      <c r="K662" s="36"/>
      <c r="L662" s="36"/>
      <c r="M662" s="36"/>
    </row>
    <row r="663" spans="1:13" ht="27.75" customHeight="1" x14ac:dyDescent="0.2">
      <c r="A663" s="19" t="s">
        <v>127</v>
      </c>
      <c r="B663" s="20" t="s">
        <v>165</v>
      </c>
      <c r="C663" s="21" t="s">
        <v>90</v>
      </c>
      <c r="D663" s="21" t="s">
        <v>58</v>
      </c>
      <c r="E663" s="24" t="s">
        <v>128</v>
      </c>
      <c r="F663" s="24" t="s">
        <v>2</v>
      </c>
      <c r="G663" s="12">
        <f>G664+G667+G672+G677+G685+G682+G691+G688</f>
        <v>15062665.029999999</v>
      </c>
      <c r="H663" s="12">
        <f t="shared" ref="H663:I663" si="203">H664+H667+H672+H677+H685+H682+H691+H688</f>
        <v>11145976</v>
      </c>
      <c r="I663" s="12">
        <f t="shared" si="203"/>
        <v>11145976</v>
      </c>
      <c r="K663" s="36"/>
      <c r="L663" s="36"/>
      <c r="M663" s="36"/>
    </row>
    <row r="664" spans="1:13" ht="35.25" customHeight="1" x14ac:dyDescent="0.2">
      <c r="A664" s="28" t="s">
        <v>129</v>
      </c>
      <c r="B664" s="20" t="s">
        <v>165</v>
      </c>
      <c r="C664" s="21" t="s">
        <v>90</v>
      </c>
      <c r="D664" s="21" t="s">
        <v>58</v>
      </c>
      <c r="E664" s="24" t="s">
        <v>130</v>
      </c>
      <c r="F664" s="24" t="s">
        <v>2</v>
      </c>
      <c r="G664" s="12">
        <f t="shared" ref="G664:I665" si="204">G665</f>
        <v>12795664</v>
      </c>
      <c r="H664" s="12">
        <f t="shared" si="204"/>
        <v>10961275</v>
      </c>
      <c r="I664" s="12">
        <f t="shared" si="204"/>
        <v>10961275</v>
      </c>
      <c r="K664" s="36"/>
      <c r="L664" s="36"/>
      <c r="M664" s="36"/>
    </row>
    <row r="665" spans="1:13" ht="30.75" customHeight="1" x14ac:dyDescent="0.2">
      <c r="A665" s="19" t="s">
        <v>104</v>
      </c>
      <c r="B665" s="20" t="s">
        <v>165</v>
      </c>
      <c r="C665" s="21" t="s">
        <v>90</v>
      </c>
      <c r="D665" s="21" t="s">
        <v>58</v>
      </c>
      <c r="E665" s="24" t="s">
        <v>130</v>
      </c>
      <c r="F665" s="24" t="s">
        <v>83</v>
      </c>
      <c r="G665" s="12">
        <f t="shared" si="204"/>
        <v>12795664</v>
      </c>
      <c r="H665" s="12">
        <f t="shared" si="204"/>
        <v>10961275</v>
      </c>
      <c r="I665" s="12">
        <f t="shared" si="204"/>
        <v>10961275</v>
      </c>
      <c r="K665" s="36"/>
      <c r="L665" s="36"/>
      <c r="M665" s="36"/>
    </row>
    <row r="666" spans="1:13" ht="17.25" customHeight="1" x14ac:dyDescent="0.2">
      <c r="A666" s="28" t="s">
        <v>42</v>
      </c>
      <c r="B666" s="20" t="s">
        <v>165</v>
      </c>
      <c r="C666" s="21" t="s">
        <v>90</v>
      </c>
      <c r="D666" s="21" t="s">
        <v>58</v>
      </c>
      <c r="E666" s="24" t="s">
        <v>130</v>
      </c>
      <c r="F666" s="24" t="s">
        <v>43</v>
      </c>
      <c r="G666" s="65">
        <v>12795664</v>
      </c>
      <c r="H666" s="65">
        <v>10961275</v>
      </c>
      <c r="I666" s="65">
        <v>10961275</v>
      </c>
      <c r="K666" s="36"/>
      <c r="L666" s="36"/>
      <c r="M666" s="36"/>
    </row>
    <row r="667" spans="1:13" ht="20.25" customHeight="1" x14ac:dyDescent="0.2">
      <c r="A667" s="28" t="s">
        <v>300</v>
      </c>
      <c r="B667" s="20" t="s">
        <v>165</v>
      </c>
      <c r="C667" s="21" t="s">
        <v>90</v>
      </c>
      <c r="D667" s="21" t="s">
        <v>58</v>
      </c>
      <c r="E667" s="24" t="s">
        <v>302</v>
      </c>
      <c r="F667" s="24" t="s">
        <v>2</v>
      </c>
      <c r="G667" s="12">
        <f>G670+G668</f>
        <v>119000</v>
      </c>
      <c r="H667" s="12">
        <f>H670+H668</f>
        <v>11500</v>
      </c>
      <c r="I667" s="12">
        <f>I670+I668</f>
        <v>11500</v>
      </c>
      <c r="K667" s="36"/>
      <c r="L667" s="36"/>
      <c r="M667" s="36"/>
    </row>
    <row r="668" spans="1:13" ht="31.5" customHeight="1" x14ac:dyDescent="0.2">
      <c r="A668" s="28" t="s">
        <v>150</v>
      </c>
      <c r="B668" s="20" t="s">
        <v>165</v>
      </c>
      <c r="C668" s="21" t="s">
        <v>90</v>
      </c>
      <c r="D668" s="21" t="s">
        <v>58</v>
      </c>
      <c r="E668" s="24" t="s">
        <v>302</v>
      </c>
      <c r="F668" s="24" t="s">
        <v>73</v>
      </c>
      <c r="G668" s="12">
        <f>G669</f>
        <v>11500</v>
      </c>
      <c r="H668" s="12">
        <f>H669</f>
        <v>11500</v>
      </c>
      <c r="I668" s="12">
        <f>I669</f>
        <v>11500</v>
      </c>
      <c r="K668" s="36"/>
      <c r="L668" s="36"/>
      <c r="M668" s="36"/>
    </row>
    <row r="669" spans="1:13" ht="30.75" customHeight="1" x14ac:dyDescent="0.2">
      <c r="A669" s="19" t="s">
        <v>74</v>
      </c>
      <c r="B669" s="20" t="s">
        <v>165</v>
      </c>
      <c r="C669" s="21" t="s">
        <v>90</v>
      </c>
      <c r="D669" s="21" t="s">
        <v>58</v>
      </c>
      <c r="E669" s="24" t="s">
        <v>302</v>
      </c>
      <c r="F669" s="24" t="s">
        <v>6</v>
      </c>
      <c r="G669" s="65">
        <v>11500</v>
      </c>
      <c r="H669" s="65">
        <v>11500</v>
      </c>
      <c r="I669" s="65">
        <v>11500</v>
      </c>
      <c r="K669" s="36"/>
      <c r="L669" s="36"/>
      <c r="M669" s="36"/>
    </row>
    <row r="670" spans="1:13" ht="29.25" customHeight="1" x14ac:dyDescent="0.2">
      <c r="A670" s="19" t="s">
        <v>104</v>
      </c>
      <c r="B670" s="20" t="s">
        <v>165</v>
      </c>
      <c r="C670" s="21" t="s">
        <v>90</v>
      </c>
      <c r="D670" s="21" t="s">
        <v>58</v>
      </c>
      <c r="E670" s="24" t="s">
        <v>302</v>
      </c>
      <c r="F670" s="24" t="s">
        <v>83</v>
      </c>
      <c r="G670" s="12">
        <f>G671</f>
        <v>107500</v>
      </c>
      <c r="H670" s="12">
        <f>H671</f>
        <v>0</v>
      </c>
      <c r="I670" s="12">
        <f>I671</f>
        <v>0</v>
      </c>
      <c r="K670" s="36"/>
      <c r="L670" s="36"/>
      <c r="M670" s="36"/>
    </row>
    <row r="671" spans="1:13" ht="19.5" customHeight="1" x14ac:dyDescent="0.2">
      <c r="A671" s="19" t="s">
        <v>42</v>
      </c>
      <c r="B671" s="20" t="s">
        <v>165</v>
      </c>
      <c r="C671" s="21" t="s">
        <v>90</v>
      </c>
      <c r="D671" s="21" t="s">
        <v>58</v>
      </c>
      <c r="E671" s="24" t="s">
        <v>302</v>
      </c>
      <c r="F671" s="24" t="s">
        <v>43</v>
      </c>
      <c r="G671" s="65">
        <v>107500</v>
      </c>
      <c r="H671" s="65">
        <v>0</v>
      </c>
      <c r="I671" s="65">
        <v>0</v>
      </c>
      <c r="K671" s="36"/>
      <c r="L671" s="36"/>
      <c r="M671" s="36"/>
    </row>
    <row r="672" spans="1:13" ht="18" customHeight="1" x14ac:dyDescent="0.2">
      <c r="A672" s="19" t="s">
        <v>303</v>
      </c>
      <c r="B672" s="20" t="s">
        <v>165</v>
      </c>
      <c r="C672" s="21" t="s">
        <v>90</v>
      </c>
      <c r="D672" s="21" t="s">
        <v>58</v>
      </c>
      <c r="E672" s="24" t="s">
        <v>304</v>
      </c>
      <c r="F672" s="24" t="s">
        <v>2</v>
      </c>
      <c r="G672" s="12">
        <f>G675+G673</f>
        <v>255000</v>
      </c>
      <c r="H672" s="12">
        <f>H675+H673</f>
        <v>0</v>
      </c>
      <c r="I672" s="12">
        <f>I675+I673</f>
        <v>0</v>
      </c>
      <c r="K672" s="36"/>
      <c r="L672" s="36"/>
      <c r="M672" s="36"/>
    </row>
    <row r="673" spans="1:13" ht="30" customHeight="1" x14ac:dyDescent="0.2">
      <c r="A673" s="19" t="s">
        <v>150</v>
      </c>
      <c r="B673" s="20" t="s">
        <v>165</v>
      </c>
      <c r="C673" s="21" t="s">
        <v>90</v>
      </c>
      <c r="D673" s="21" t="s">
        <v>58</v>
      </c>
      <c r="E673" s="24" t="s">
        <v>304</v>
      </c>
      <c r="F673" s="24" t="s">
        <v>73</v>
      </c>
      <c r="G673" s="12">
        <f>G674</f>
        <v>105000</v>
      </c>
      <c r="H673" s="12">
        <f>H674</f>
        <v>0</v>
      </c>
      <c r="I673" s="12">
        <f>I674</f>
        <v>0</v>
      </c>
      <c r="K673" s="36"/>
      <c r="L673" s="36"/>
      <c r="M673" s="36"/>
    </row>
    <row r="674" spans="1:13" ht="36" customHeight="1" x14ac:dyDescent="0.2">
      <c r="A674" s="19" t="s">
        <v>74</v>
      </c>
      <c r="B674" s="20" t="s">
        <v>165</v>
      </c>
      <c r="C674" s="21" t="s">
        <v>90</v>
      </c>
      <c r="D674" s="21" t="s">
        <v>58</v>
      </c>
      <c r="E674" s="24" t="s">
        <v>304</v>
      </c>
      <c r="F674" s="24" t="s">
        <v>6</v>
      </c>
      <c r="G674" s="65">
        <v>105000</v>
      </c>
      <c r="H674" s="65">
        <v>0</v>
      </c>
      <c r="I674" s="65">
        <v>0</v>
      </c>
      <c r="K674" s="36"/>
      <c r="L674" s="36"/>
      <c r="M674" s="36"/>
    </row>
    <row r="675" spans="1:13" ht="37.5" customHeight="1" x14ac:dyDescent="0.2">
      <c r="A675" s="19" t="s">
        <v>104</v>
      </c>
      <c r="B675" s="20" t="s">
        <v>165</v>
      </c>
      <c r="C675" s="21" t="s">
        <v>90</v>
      </c>
      <c r="D675" s="21" t="s">
        <v>58</v>
      </c>
      <c r="E675" s="24" t="s">
        <v>304</v>
      </c>
      <c r="F675" s="24" t="s">
        <v>83</v>
      </c>
      <c r="G675" s="12">
        <f>G676</f>
        <v>150000</v>
      </c>
      <c r="H675" s="12">
        <f>H676</f>
        <v>0</v>
      </c>
      <c r="I675" s="12">
        <f>I676</f>
        <v>0</v>
      </c>
      <c r="K675" s="36"/>
      <c r="L675" s="36"/>
      <c r="M675" s="36"/>
    </row>
    <row r="676" spans="1:13" ht="20.25" customHeight="1" x14ac:dyDescent="0.2">
      <c r="A676" s="19" t="s">
        <v>42</v>
      </c>
      <c r="B676" s="20" t="s">
        <v>165</v>
      </c>
      <c r="C676" s="21" t="s">
        <v>90</v>
      </c>
      <c r="D676" s="21" t="s">
        <v>58</v>
      </c>
      <c r="E676" s="24" t="s">
        <v>304</v>
      </c>
      <c r="F676" s="24" t="s">
        <v>43</v>
      </c>
      <c r="G676" s="65">
        <v>150000</v>
      </c>
      <c r="H676" s="65">
        <v>0</v>
      </c>
      <c r="I676" s="65">
        <v>0</v>
      </c>
      <c r="K676" s="36"/>
      <c r="L676" s="36"/>
      <c r="M676" s="36"/>
    </row>
    <row r="677" spans="1:13" ht="27.75" customHeight="1" x14ac:dyDescent="0.2">
      <c r="A677" s="19" t="s">
        <v>354</v>
      </c>
      <c r="B677" s="20" t="s">
        <v>165</v>
      </c>
      <c r="C677" s="21" t="s">
        <v>90</v>
      </c>
      <c r="D677" s="21" t="s">
        <v>58</v>
      </c>
      <c r="E677" s="24" t="s">
        <v>305</v>
      </c>
      <c r="F677" s="24" t="s">
        <v>2</v>
      </c>
      <c r="G677" s="12">
        <f>G678+G680</f>
        <v>555000</v>
      </c>
      <c r="H677" s="12">
        <f>H678+H680</f>
        <v>0</v>
      </c>
      <c r="I677" s="12">
        <f>I678+I680</f>
        <v>0</v>
      </c>
      <c r="K677" s="36"/>
      <c r="L677" s="36"/>
      <c r="M677" s="36"/>
    </row>
    <row r="678" spans="1:13" ht="29.25" customHeight="1" x14ac:dyDescent="0.2">
      <c r="A678" s="19" t="s">
        <v>150</v>
      </c>
      <c r="B678" s="20" t="s">
        <v>165</v>
      </c>
      <c r="C678" s="21" t="s">
        <v>90</v>
      </c>
      <c r="D678" s="21" t="s">
        <v>58</v>
      </c>
      <c r="E678" s="24" t="s">
        <v>305</v>
      </c>
      <c r="F678" s="24" t="s">
        <v>73</v>
      </c>
      <c r="G678" s="12">
        <f>G679</f>
        <v>165000</v>
      </c>
      <c r="H678" s="12">
        <f>H679</f>
        <v>0</v>
      </c>
      <c r="I678" s="12">
        <f>I679</f>
        <v>0</v>
      </c>
      <c r="K678" s="36"/>
      <c r="L678" s="36"/>
      <c r="M678" s="36"/>
    </row>
    <row r="679" spans="1:13" ht="33.75" customHeight="1" x14ac:dyDescent="0.2">
      <c r="A679" s="19" t="s">
        <v>74</v>
      </c>
      <c r="B679" s="20" t="s">
        <v>165</v>
      </c>
      <c r="C679" s="21" t="s">
        <v>90</v>
      </c>
      <c r="D679" s="21" t="s">
        <v>58</v>
      </c>
      <c r="E679" s="24" t="s">
        <v>305</v>
      </c>
      <c r="F679" s="24" t="s">
        <v>6</v>
      </c>
      <c r="G679" s="65">
        <v>165000</v>
      </c>
      <c r="H679" s="65">
        <v>0</v>
      </c>
      <c r="I679" s="65">
        <v>0</v>
      </c>
      <c r="K679" s="36"/>
      <c r="L679" s="36"/>
      <c r="M679" s="36"/>
    </row>
    <row r="680" spans="1:13" ht="33" customHeight="1" x14ac:dyDescent="0.2">
      <c r="A680" s="19" t="s">
        <v>104</v>
      </c>
      <c r="B680" s="20" t="s">
        <v>165</v>
      </c>
      <c r="C680" s="21" t="s">
        <v>90</v>
      </c>
      <c r="D680" s="21" t="s">
        <v>58</v>
      </c>
      <c r="E680" s="24" t="s">
        <v>305</v>
      </c>
      <c r="F680" s="24" t="s">
        <v>83</v>
      </c>
      <c r="G680" s="12">
        <f>G681</f>
        <v>390000</v>
      </c>
      <c r="H680" s="12">
        <f>H681</f>
        <v>0</v>
      </c>
      <c r="I680" s="12">
        <f>I681</f>
        <v>0</v>
      </c>
      <c r="K680" s="36"/>
      <c r="L680" s="36"/>
      <c r="M680" s="36"/>
    </row>
    <row r="681" spans="1:13" ht="17.25" customHeight="1" x14ac:dyDescent="0.2">
      <c r="A681" s="19" t="s">
        <v>42</v>
      </c>
      <c r="B681" s="20" t="s">
        <v>165</v>
      </c>
      <c r="C681" s="21" t="s">
        <v>90</v>
      </c>
      <c r="D681" s="21" t="s">
        <v>58</v>
      </c>
      <c r="E681" s="24" t="s">
        <v>305</v>
      </c>
      <c r="F681" s="24" t="s">
        <v>43</v>
      </c>
      <c r="G681" s="65">
        <v>390000</v>
      </c>
      <c r="H681" s="65">
        <v>0</v>
      </c>
      <c r="I681" s="65">
        <v>0</v>
      </c>
      <c r="K681" s="36"/>
      <c r="L681" s="36"/>
      <c r="M681" s="36"/>
    </row>
    <row r="682" spans="1:13" ht="43.5" customHeight="1" x14ac:dyDescent="0.2">
      <c r="A682" s="19" t="s">
        <v>288</v>
      </c>
      <c r="B682" s="20" t="s">
        <v>165</v>
      </c>
      <c r="C682" s="21" t="s">
        <v>90</v>
      </c>
      <c r="D682" s="21" t="s">
        <v>58</v>
      </c>
      <c r="E682" s="24" t="s">
        <v>366</v>
      </c>
      <c r="F682" s="24" t="s">
        <v>2</v>
      </c>
      <c r="G682" s="12">
        <f t="shared" ref="G682:I683" si="205">G683</f>
        <v>1125600</v>
      </c>
      <c r="H682" s="12">
        <f t="shared" si="205"/>
        <v>0</v>
      </c>
      <c r="I682" s="12">
        <f t="shared" si="205"/>
        <v>0</v>
      </c>
      <c r="K682" s="36"/>
      <c r="L682" s="36"/>
      <c r="M682" s="36"/>
    </row>
    <row r="683" spans="1:13" ht="36" customHeight="1" x14ac:dyDescent="0.2">
      <c r="A683" s="19" t="s">
        <v>104</v>
      </c>
      <c r="B683" s="20" t="s">
        <v>165</v>
      </c>
      <c r="C683" s="21" t="s">
        <v>90</v>
      </c>
      <c r="D683" s="21" t="s">
        <v>58</v>
      </c>
      <c r="E683" s="24" t="s">
        <v>366</v>
      </c>
      <c r="F683" s="24" t="s">
        <v>83</v>
      </c>
      <c r="G683" s="12">
        <f t="shared" si="205"/>
        <v>1125600</v>
      </c>
      <c r="H683" s="12">
        <f t="shared" si="205"/>
        <v>0</v>
      </c>
      <c r="I683" s="12">
        <f t="shared" si="205"/>
        <v>0</v>
      </c>
      <c r="K683" s="36"/>
      <c r="L683" s="36"/>
      <c r="M683" s="36"/>
    </row>
    <row r="684" spans="1:13" ht="19.5" customHeight="1" x14ac:dyDescent="0.2">
      <c r="A684" s="19" t="s">
        <v>42</v>
      </c>
      <c r="B684" s="20" t="s">
        <v>165</v>
      </c>
      <c r="C684" s="21" t="s">
        <v>90</v>
      </c>
      <c r="D684" s="21" t="s">
        <v>58</v>
      </c>
      <c r="E684" s="24" t="s">
        <v>366</v>
      </c>
      <c r="F684" s="24" t="s">
        <v>43</v>
      </c>
      <c r="G684" s="65">
        <v>1125600</v>
      </c>
      <c r="H684" s="65">
        <v>0</v>
      </c>
      <c r="I684" s="65">
        <v>0</v>
      </c>
      <c r="K684" s="36"/>
      <c r="L684" s="36"/>
      <c r="M684" s="36"/>
    </row>
    <row r="685" spans="1:13" ht="25.5" x14ac:dyDescent="0.2">
      <c r="A685" s="19" t="s">
        <v>306</v>
      </c>
      <c r="B685" s="20" t="s">
        <v>165</v>
      </c>
      <c r="C685" s="21" t="s">
        <v>90</v>
      </c>
      <c r="D685" s="21" t="s">
        <v>58</v>
      </c>
      <c r="E685" s="24" t="s">
        <v>307</v>
      </c>
      <c r="F685" s="24" t="s">
        <v>2</v>
      </c>
      <c r="G685" s="12">
        <f t="shared" ref="G685:I686" si="206">G686</f>
        <v>39200</v>
      </c>
      <c r="H685" s="12">
        <f t="shared" si="206"/>
        <v>0</v>
      </c>
      <c r="I685" s="12">
        <f t="shared" si="206"/>
        <v>0</v>
      </c>
      <c r="K685" s="36"/>
      <c r="L685" s="36"/>
      <c r="M685" s="36"/>
    </row>
    <row r="686" spans="1:13" ht="30" customHeight="1" x14ac:dyDescent="0.2">
      <c r="A686" s="19" t="s">
        <v>104</v>
      </c>
      <c r="B686" s="20" t="s">
        <v>165</v>
      </c>
      <c r="C686" s="21" t="s">
        <v>90</v>
      </c>
      <c r="D686" s="21" t="s">
        <v>58</v>
      </c>
      <c r="E686" s="24" t="s">
        <v>307</v>
      </c>
      <c r="F686" s="24" t="s">
        <v>83</v>
      </c>
      <c r="G686" s="12">
        <f t="shared" si="206"/>
        <v>39200</v>
      </c>
      <c r="H686" s="12">
        <f t="shared" si="206"/>
        <v>0</v>
      </c>
      <c r="I686" s="12">
        <f t="shared" si="206"/>
        <v>0</v>
      </c>
      <c r="K686" s="36"/>
      <c r="L686" s="36"/>
      <c r="M686" s="36"/>
    </row>
    <row r="687" spans="1:13" ht="15" customHeight="1" x14ac:dyDescent="0.2">
      <c r="A687" s="19" t="s">
        <v>42</v>
      </c>
      <c r="B687" s="20" t="s">
        <v>165</v>
      </c>
      <c r="C687" s="21" t="s">
        <v>90</v>
      </c>
      <c r="D687" s="21" t="s">
        <v>58</v>
      </c>
      <c r="E687" s="24" t="s">
        <v>307</v>
      </c>
      <c r="F687" s="24" t="s">
        <v>43</v>
      </c>
      <c r="G687" s="65">
        <v>39200</v>
      </c>
      <c r="H687" s="65">
        <v>0</v>
      </c>
      <c r="I687" s="65">
        <v>0</v>
      </c>
      <c r="K687" s="36"/>
      <c r="L687" s="36"/>
      <c r="M687" s="36"/>
    </row>
    <row r="688" spans="1:13" ht="39" customHeight="1" x14ac:dyDescent="0.2">
      <c r="A688" s="19" t="s">
        <v>441</v>
      </c>
      <c r="B688" s="20" t="s">
        <v>165</v>
      </c>
      <c r="C688" s="21" t="s">
        <v>90</v>
      </c>
      <c r="D688" s="21" t="s">
        <v>58</v>
      </c>
      <c r="E688" s="24" t="s">
        <v>440</v>
      </c>
      <c r="F688" s="24" t="s">
        <v>2</v>
      </c>
      <c r="G688" s="12">
        <f t="shared" ref="G688:G689" si="207">G689</f>
        <v>168005</v>
      </c>
      <c r="H688" s="12">
        <f t="shared" ref="H688:H689" si="208">H689</f>
        <v>168005</v>
      </c>
      <c r="I688" s="12">
        <f t="shared" ref="I688:I689" si="209">I689</f>
        <v>168005</v>
      </c>
      <c r="K688" s="36"/>
      <c r="L688" s="36"/>
      <c r="M688" s="36"/>
    </row>
    <row r="689" spans="1:14" ht="30" customHeight="1" x14ac:dyDescent="0.2">
      <c r="A689" s="19" t="s">
        <v>104</v>
      </c>
      <c r="B689" s="20" t="s">
        <v>165</v>
      </c>
      <c r="C689" s="21" t="s">
        <v>90</v>
      </c>
      <c r="D689" s="21" t="s">
        <v>58</v>
      </c>
      <c r="E689" s="24" t="s">
        <v>440</v>
      </c>
      <c r="F689" s="24" t="s">
        <v>83</v>
      </c>
      <c r="G689" s="12">
        <f t="shared" si="207"/>
        <v>168005</v>
      </c>
      <c r="H689" s="12">
        <f t="shared" si="208"/>
        <v>168005</v>
      </c>
      <c r="I689" s="12">
        <f t="shared" si="209"/>
        <v>168005</v>
      </c>
      <c r="K689" s="36"/>
      <c r="L689" s="36"/>
      <c r="M689" s="36"/>
    </row>
    <row r="690" spans="1:14" ht="15" customHeight="1" x14ac:dyDescent="0.2">
      <c r="A690" s="19" t="s">
        <v>42</v>
      </c>
      <c r="B690" s="20" t="s">
        <v>165</v>
      </c>
      <c r="C690" s="21" t="s">
        <v>90</v>
      </c>
      <c r="D690" s="21" t="s">
        <v>58</v>
      </c>
      <c r="E690" s="24" t="s">
        <v>440</v>
      </c>
      <c r="F690" s="24" t="s">
        <v>43</v>
      </c>
      <c r="G690" s="65">
        <v>168005</v>
      </c>
      <c r="H690" s="65">
        <v>168005</v>
      </c>
      <c r="I690" s="65">
        <v>168005</v>
      </c>
      <c r="K690" s="36"/>
      <c r="L690" s="36"/>
      <c r="M690" s="36"/>
    </row>
    <row r="691" spans="1:14" ht="39" customHeight="1" x14ac:dyDescent="0.2">
      <c r="A691" s="19" t="s">
        <v>426</v>
      </c>
      <c r="B691" s="20" t="s">
        <v>165</v>
      </c>
      <c r="C691" s="21" t="s">
        <v>90</v>
      </c>
      <c r="D691" s="21" t="s">
        <v>58</v>
      </c>
      <c r="E691" s="24" t="s">
        <v>427</v>
      </c>
      <c r="F691" s="24" t="s">
        <v>2</v>
      </c>
      <c r="G691" s="12">
        <f t="shared" ref="G691:I692" si="210">G692</f>
        <v>5196.03</v>
      </c>
      <c r="H691" s="12">
        <f t="shared" si="210"/>
        <v>5196</v>
      </c>
      <c r="I691" s="12">
        <f t="shared" si="210"/>
        <v>5196</v>
      </c>
      <c r="K691" s="36"/>
      <c r="L691" s="36"/>
      <c r="M691" s="36"/>
    </row>
    <row r="692" spans="1:14" ht="30" customHeight="1" x14ac:dyDescent="0.2">
      <c r="A692" s="19" t="s">
        <v>104</v>
      </c>
      <c r="B692" s="20" t="s">
        <v>165</v>
      </c>
      <c r="C692" s="21" t="s">
        <v>90</v>
      </c>
      <c r="D692" s="21" t="s">
        <v>58</v>
      </c>
      <c r="E692" s="24" t="s">
        <v>427</v>
      </c>
      <c r="F692" s="24" t="s">
        <v>83</v>
      </c>
      <c r="G692" s="12">
        <f t="shared" si="210"/>
        <v>5196.03</v>
      </c>
      <c r="H692" s="12">
        <f t="shared" si="210"/>
        <v>5196</v>
      </c>
      <c r="I692" s="12">
        <f t="shared" si="210"/>
        <v>5196</v>
      </c>
      <c r="K692" s="36"/>
      <c r="L692" s="36"/>
      <c r="M692" s="36"/>
    </row>
    <row r="693" spans="1:14" ht="15" customHeight="1" x14ac:dyDescent="0.2">
      <c r="A693" s="19" t="s">
        <v>42</v>
      </c>
      <c r="B693" s="20" t="s">
        <v>165</v>
      </c>
      <c r="C693" s="21" t="s">
        <v>90</v>
      </c>
      <c r="D693" s="21" t="s">
        <v>58</v>
      </c>
      <c r="E693" s="24" t="s">
        <v>427</v>
      </c>
      <c r="F693" s="24" t="s">
        <v>43</v>
      </c>
      <c r="G693" s="65">
        <v>5196.03</v>
      </c>
      <c r="H693" s="65">
        <v>5196</v>
      </c>
      <c r="I693" s="65">
        <v>5196</v>
      </c>
      <c r="K693" s="36"/>
      <c r="L693" s="36"/>
      <c r="M693" s="36"/>
    </row>
    <row r="694" spans="1:14" ht="18.75" customHeight="1" x14ac:dyDescent="0.2">
      <c r="A694" s="19" t="s">
        <v>31</v>
      </c>
      <c r="B694" s="20" t="s">
        <v>165</v>
      </c>
      <c r="C694" s="21" t="s">
        <v>90</v>
      </c>
      <c r="D694" s="21" t="s">
        <v>71</v>
      </c>
      <c r="E694" s="24" t="s">
        <v>60</v>
      </c>
      <c r="F694" s="24" t="s">
        <v>2</v>
      </c>
      <c r="G694" s="12">
        <f>G695</f>
        <v>15031868.970000001</v>
      </c>
      <c r="H694" s="12">
        <f>H695</f>
        <v>15035776.74</v>
      </c>
      <c r="I694" s="12">
        <f>I695</f>
        <v>13155185</v>
      </c>
      <c r="K694" s="36"/>
      <c r="L694" s="36"/>
      <c r="M694" s="36"/>
    </row>
    <row r="695" spans="1:14" ht="38.25" x14ac:dyDescent="0.2">
      <c r="A695" s="30" t="s">
        <v>224</v>
      </c>
      <c r="B695" s="20" t="s">
        <v>165</v>
      </c>
      <c r="C695" s="21" t="s">
        <v>90</v>
      </c>
      <c r="D695" s="21" t="s">
        <v>71</v>
      </c>
      <c r="E695" s="24" t="s">
        <v>116</v>
      </c>
      <c r="F695" s="24" t="s">
        <v>2</v>
      </c>
      <c r="G695" s="12">
        <f>G696+G706</f>
        <v>15031868.970000001</v>
      </c>
      <c r="H695" s="12">
        <f t="shared" ref="H695:I695" si="211">H696+H706</f>
        <v>15035776.74</v>
      </c>
      <c r="I695" s="12">
        <f t="shared" si="211"/>
        <v>13155185</v>
      </c>
      <c r="K695" s="36"/>
      <c r="L695" s="36"/>
      <c r="M695" s="36"/>
    </row>
    <row r="696" spans="1:14" ht="29.25" customHeight="1" x14ac:dyDescent="0.2">
      <c r="A696" s="30" t="s">
        <v>226</v>
      </c>
      <c r="B696" s="20" t="s">
        <v>165</v>
      </c>
      <c r="C696" s="21" t="s">
        <v>90</v>
      </c>
      <c r="D696" s="21" t="s">
        <v>71</v>
      </c>
      <c r="E696" s="24" t="s">
        <v>125</v>
      </c>
      <c r="F696" s="24" t="s">
        <v>2</v>
      </c>
      <c r="G696" s="12">
        <f>G697+G703</f>
        <v>1218521.6100000001</v>
      </c>
      <c r="H696" s="12">
        <f t="shared" ref="H696:I696" si="212">H697+H703</f>
        <v>1880591.74</v>
      </c>
      <c r="I696" s="12">
        <f t="shared" si="212"/>
        <v>0</v>
      </c>
      <c r="K696" s="36"/>
      <c r="L696" s="36"/>
      <c r="M696" s="36"/>
    </row>
    <row r="697" spans="1:14" ht="19.5" customHeight="1" x14ac:dyDescent="0.2">
      <c r="A697" s="28" t="s">
        <v>317</v>
      </c>
      <c r="B697" s="20" t="s">
        <v>165</v>
      </c>
      <c r="C697" s="21" t="s">
        <v>90</v>
      </c>
      <c r="D697" s="21" t="s">
        <v>71</v>
      </c>
      <c r="E697" s="24" t="s">
        <v>318</v>
      </c>
      <c r="F697" s="24" t="s">
        <v>2</v>
      </c>
      <c r="G697" s="12">
        <f>G698+G700</f>
        <v>1218521.6100000001</v>
      </c>
      <c r="H697" s="12">
        <f t="shared" ref="G697:I698" si="213">H698</f>
        <v>0</v>
      </c>
      <c r="I697" s="12">
        <f t="shared" si="213"/>
        <v>0</v>
      </c>
      <c r="K697" s="36"/>
      <c r="L697" s="36"/>
      <c r="M697" s="36"/>
    </row>
    <row r="698" spans="1:14" ht="32.25" customHeight="1" x14ac:dyDescent="0.2">
      <c r="A698" s="19" t="s">
        <v>150</v>
      </c>
      <c r="B698" s="20" t="s">
        <v>165</v>
      </c>
      <c r="C698" s="21" t="s">
        <v>90</v>
      </c>
      <c r="D698" s="21" t="s">
        <v>71</v>
      </c>
      <c r="E698" s="24" t="s">
        <v>318</v>
      </c>
      <c r="F698" s="24" t="s">
        <v>73</v>
      </c>
      <c r="G698" s="12">
        <f t="shared" si="213"/>
        <v>154808.26999999999</v>
      </c>
      <c r="H698" s="12">
        <f t="shared" si="213"/>
        <v>0</v>
      </c>
      <c r="I698" s="12">
        <f t="shared" si="213"/>
        <v>0</v>
      </c>
      <c r="K698" s="36"/>
      <c r="L698" s="36"/>
      <c r="M698" s="36"/>
    </row>
    <row r="699" spans="1:14" ht="30.75" customHeight="1" x14ac:dyDescent="0.2">
      <c r="A699" s="19" t="s">
        <v>74</v>
      </c>
      <c r="B699" s="20" t="s">
        <v>165</v>
      </c>
      <c r="C699" s="21" t="s">
        <v>90</v>
      </c>
      <c r="D699" s="21" t="s">
        <v>71</v>
      </c>
      <c r="E699" s="24" t="s">
        <v>318</v>
      </c>
      <c r="F699" s="24" t="s">
        <v>6</v>
      </c>
      <c r="G699" s="92">
        <v>154808.26999999999</v>
      </c>
      <c r="H699" s="65">
        <v>0</v>
      </c>
      <c r="I699" s="65">
        <v>0</v>
      </c>
      <c r="J699" s="94"/>
      <c r="K699" s="36"/>
      <c r="L699" s="36"/>
      <c r="M699" s="36"/>
    </row>
    <row r="700" spans="1:14" ht="25.5" customHeight="1" x14ac:dyDescent="0.2">
      <c r="A700" s="28" t="s">
        <v>317</v>
      </c>
      <c r="B700" s="20" t="s">
        <v>165</v>
      </c>
      <c r="C700" s="21" t="s">
        <v>90</v>
      </c>
      <c r="D700" s="21" t="s">
        <v>71</v>
      </c>
      <c r="E700" s="86" t="s">
        <v>318</v>
      </c>
      <c r="F700" s="86" t="s">
        <v>2</v>
      </c>
      <c r="G700" s="78">
        <f>G701</f>
        <v>1063713.3400000001</v>
      </c>
      <c r="H700" s="78">
        <f t="shared" ref="H700:I701" si="214">H701</f>
        <v>0</v>
      </c>
      <c r="I700" s="78">
        <f t="shared" si="214"/>
        <v>0</v>
      </c>
      <c r="K700" s="36"/>
      <c r="L700" s="36"/>
      <c r="M700" s="36"/>
    </row>
    <row r="701" spans="1:14" ht="30.75" customHeight="1" x14ac:dyDescent="0.2">
      <c r="A701" s="28" t="s">
        <v>104</v>
      </c>
      <c r="B701" s="20" t="s">
        <v>165</v>
      </c>
      <c r="C701" s="21" t="s">
        <v>90</v>
      </c>
      <c r="D701" s="21" t="s">
        <v>71</v>
      </c>
      <c r="E701" s="86" t="s">
        <v>318</v>
      </c>
      <c r="F701" s="86" t="s">
        <v>83</v>
      </c>
      <c r="G701" s="78">
        <f>G702</f>
        <v>1063713.3400000001</v>
      </c>
      <c r="H701" s="78">
        <f t="shared" si="214"/>
        <v>0</v>
      </c>
      <c r="I701" s="78">
        <f t="shared" si="214"/>
        <v>0</v>
      </c>
      <c r="K701" s="36"/>
      <c r="L701" s="36"/>
      <c r="M701" s="36"/>
    </row>
    <row r="702" spans="1:14" ht="21" customHeight="1" x14ac:dyDescent="0.2">
      <c r="A702" s="28" t="s">
        <v>42</v>
      </c>
      <c r="B702" s="20" t="s">
        <v>165</v>
      </c>
      <c r="C702" s="21" t="s">
        <v>90</v>
      </c>
      <c r="D702" s="21" t="s">
        <v>71</v>
      </c>
      <c r="E702" s="86" t="s">
        <v>318</v>
      </c>
      <c r="F702" s="86" t="s">
        <v>43</v>
      </c>
      <c r="G702" s="92">
        <v>1063713.3400000001</v>
      </c>
      <c r="H702" s="65">
        <v>0</v>
      </c>
      <c r="I702" s="65">
        <v>0</v>
      </c>
      <c r="K702" s="36"/>
      <c r="L702" s="36"/>
      <c r="M702" s="36"/>
    </row>
    <row r="703" spans="1:14" s="14" customFormat="1" ht="58.5" customHeight="1" x14ac:dyDescent="0.2">
      <c r="A703" s="51" t="s">
        <v>448</v>
      </c>
      <c r="B703" s="52" t="s">
        <v>165</v>
      </c>
      <c r="C703" s="52" t="s">
        <v>90</v>
      </c>
      <c r="D703" s="50" t="s">
        <v>71</v>
      </c>
      <c r="E703" s="50" t="s">
        <v>450</v>
      </c>
      <c r="F703" s="50" t="s">
        <v>2</v>
      </c>
      <c r="G703" s="12">
        <f t="shared" ref="G703:I704" si="215">G704</f>
        <v>0</v>
      </c>
      <c r="H703" s="12">
        <f t="shared" si="215"/>
        <v>1880591.74</v>
      </c>
      <c r="I703" s="12">
        <f t="shared" si="215"/>
        <v>0</v>
      </c>
      <c r="J703" s="101"/>
      <c r="K703" s="73"/>
      <c r="L703" s="39"/>
    </row>
    <row r="704" spans="1:14" s="14" customFormat="1" ht="31.5" customHeight="1" x14ac:dyDescent="0.2">
      <c r="A704" s="71" t="s">
        <v>449</v>
      </c>
      <c r="B704" s="52" t="s">
        <v>165</v>
      </c>
      <c r="C704" s="52" t="s">
        <v>90</v>
      </c>
      <c r="D704" s="50" t="s">
        <v>71</v>
      </c>
      <c r="E704" s="50" t="s">
        <v>450</v>
      </c>
      <c r="F704" s="50" t="s">
        <v>73</v>
      </c>
      <c r="G704" s="12">
        <f t="shared" si="215"/>
        <v>0</v>
      </c>
      <c r="H704" s="12">
        <f t="shared" si="215"/>
        <v>1880591.74</v>
      </c>
      <c r="I704" s="12">
        <f t="shared" si="215"/>
        <v>0</v>
      </c>
      <c r="J704" s="101"/>
      <c r="K704" s="73"/>
      <c r="L704" s="39"/>
      <c r="N704" s="73"/>
    </row>
    <row r="705" spans="1:14" s="14" customFormat="1" ht="32.25" customHeight="1" x14ac:dyDescent="0.2">
      <c r="A705" s="71" t="s">
        <v>74</v>
      </c>
      <c r="B705" s="52" t="s">
        <v>165</v>
      </c>
      <c r="C705" s="52" t="s">
        <v>90</v>
      </c>
      <c r="D705" s="50" t="s">
        <v>71</v>
      </c>
      <c r="E705" s="50" t="s">
        <v>450</v>
      </c>
      <c r="F705" s="50" t="s">
        <v>6</v>
      </c>
      <c r="G705" s="65">
        <v>0</v>
      </c>
      <c r="H705" s="65">
        <v>1880591.74</v>
      </c>
      <c r="I705" s="65">
        <v>0</v>
      </c>
      <c r="J705" s="101"/>
      <c r="K705" s="74"/>
      <c r="L705" s="39"/>
      <c r="N705" s="74"/>
    </row>
    <row r="706" spans="1:14" ht="31.5" customHeight="1" x14ac:dyDescent="0.2">
      <c r="A706" s="19" t="s">
        <v>148</v>
      </c>
      <c r="B706" s="20" t="s">
        <v>165</v>
      </c>
      <c r="C706" s="21" t="s">
        <v>90</v>
      </c>
      <c r="D706" s="21" t="s">
        <v>71</v>
      </c>
      <c r="E706" s="24" t="s">
        <v>149</v>
      </c>
      <c r="F706" s="24" t="s">
        <v>2</v>
      </c>
      <c r="G706" s="12">
        <f>G707+G712</f>
        <v>13813347.360000001</v>
      </c>
      <c r="H706" s="12">
        <f>H707+H712</f>
        <v>13155185</v>
      </c>
      <c r="I706" s="12">
        <f>I707+I712</f>
        <v>13155185</v>
      </c>
      <c r="K706" s="36"/>
      <c r="L706" s="36"/>
      <c r="M706" s="36"/>
    </row>
    <row r="707" spans="1:14" ht="25.5" x14ac:dyDescent="0.2">
      <c r="A707" s="19" t="s">
        <v>82</v>
      </c>
      <c r="B707" s="20" t="s">
        <v>165</v>
      </c>
      <c r="C707" s="21" t="s">
        <v>90</v>
      </c>
      <c r="D707" s="21" t="s">
        <v>71</v>
      </c>
      <c r="E707" s="24" t="s">
        <v>137</v>
      </c>
      <c r="F707" s="24" t="s">
        <v>2</v>
      </c>
      <c r="G707" s="12">
        <f>G708+G710</f>
        <v>11891206.360000001</v>
      </c>
      <c r="H707" s="12">
        <f>H708+H710</f>
        <v>11388185</v>
      </c>
      <c r="I707" s="12">
        <f>I708+I710</f>
        <v>11388185</v>
      </c>
      <c r="K707" s="36"/>
      <c r="L707" s="36"/>
      <c r="M707" s="36"/>
    </row>
    <row r="708" spans="1:14" ht="72" customHeight="1" x14ac:dyDescent="0.2">
      <c r="A708" s="19" t="s">
        <v>184</v>
      </c>
      <c r="B708" s="20" t="s">
        <v>165</v>
      </c>
      <c r="C708" s="21" t="s">
        <v>90</v>
      </c>
      <c r="D708" s="21" t="s">
        <v>71</v>
      </c>
      <c r="E708" s="24" t="s">
        <v>137</v>
      </c>
      <c r="F708" s="24" t="s">
        <v>66</v>
      </c>
      <c r="G708" s="12">
        <f>G709</f>
        <v>11140186.460000001</v>
      </c>
      <c r="H708" s="12">
        <f>H709</f>
        <v>11029165</v>
      </c>
      <c r="I708" s="12">
        <f>I709</f>
        <v>11029165</v>
      </c>
      <c r="K708" s="36"/>
      <c r="L708" s="36"/>
      <c r="M708" s="36"/>
    </row>
    <row r="709" spans="1:14" ht="16.5" customHeight="1" x14ac:dyDescent="0.2">
      <c r="A709" s="28" t="s">
        <v>168</v>
      </c>
      <c r="B709" s="20" t="s">
        <v>165</v>
      </c>
      <c r="C709" s="21" t="s">
        <v>90</v>
      </c>
      <c r="D709" s="21" t="s">
        <v>71</v>
      </c>
      <c r="E709" s="24" t="s">
        <v>137</v>
      </c>
      <c r="F709" s="24" t="s">
        <v>17</v>
      </c>
      <c r="G709" s="65">
        <v>11140186.460000001</v>
      </c>
      <c r="H709" s="65">
        <v>11029165</v>
      </c>
      <c r="I709" s="65">
        <v>11029165</v>
      </c>
      <c r="K709" s="36"/>
      <c r="L709" s="36"/>
      <c r="M709" s="36"/>
    </row>
    <row r="710" spans="1:14" ht="35.25" customHeight="1" x14ac:dyDescent="0.2">
      <c r="A710" s="19" t="s">
        <v>276</v>
      </c>
      <c r="B710" s="20" t="s">
        <v>165</v>
      </c>
      <c r="C710" s="21" t="s">
        <v>90</v>
      </c>
      <c r="D710" s="21" t="s">
        <v>71</v>
      </c>
      <c r="E710" s="24" t="s">
        <v>137</v>
      </c>
      <c r="F710" s="24" t="s">
        <v>73</v>
      </c>
      <c r="G710" s="12">
        <f>G711</f>
        <v>751019.9</v>
      </c>
      <c r="H710" s="12">
        <f>H711</f>
        <v>359020</v>
      </c>
      <c r="I710" s="12">
        <f>I711</f>
        <v>359020</v>
      </c>
      <c r="K710" s="36"/>
      <c r="L710" s="36"/>
      <c r="M710" s="36"/>
    </row>
    <row r="711" spans="1:14" ht="37.5" customHeight="1" x14ac:dyDescent="0.2">
      <c r="A711" s="19" t="s">
        <v>74</v>
      </c>
      <c r="B711" s="20" t="s">
        <v>165</v>
      </c>
      <c r="C711" s="21" t="s">
        <v>90</v>
      </c>
      <c r="D711" s="21" t="s">
        <v>71</v>
      </c>
      <c r="E711" s="24" t="s">
        <v>137</v>
      </c>
      <c r="F711" s="24" t="s">
        <v>6</v>
      </c>
      <c r="G711" s="92">
        <v>751019.9</v>
      </c>
      <c r="H711" s="65">
        <v>359020</v>
      </c>
      <c r="I711" s="65">
        <v>359020</v>
      </c>
      <c r="J711" s="94"/>
      <c r="K711" s="36"/>
      <c r="L711" s="36"/>
      <c r="M711" s="36"/>
    </row>
    <row r="712" spans="1:14" ht="19.5" customHeight="1" x14ac:dyDescent="0.2">
      <c r="A712" s="19" t="s">
        <v>161</v>
      </c>
      <c r="B712" s="20" t="s">
        <v>165</v>
      </c>
      <c r="C712" s="21" t="s">
        <v>90</v>
      </c>
      <c r="D712" s="21" t="s">
        <v>71</v>
      </c>
      <c r="E712" s="24" t="s">
        <v>162</v>
      </c>
      <c r="F712" s="24" t="s">
        <v>2</v>
      </c>
      <c r="G712" s="12">
        <f t="shared" ref="G712:I713" si="216">G713</f>
        <v>1922141</v>
      </c>
      <c r="H712" s="12">
        <f t="shared" si="216"/>
        <v>1767000</v>
      </c>
      <c r="I712" s="12">
        <f t="shared" si="216"/>
        <v>1767000</v>
      </c>
      <c r="K712" s="36"/>
      <c r="L712" s="36"/>
      <c r="M712" s="36"/>
    </row>
    <row r="713" spans="1:14" ht="31.5" customHeight="1" x14ac:dyDescent="0.2">
      <c r="A713" s="30" t="s">
        <v>104</v>
      </c>
      <c r="B713" s="20" t="s">
        <v>165</v>
      </c>
      <c r="C713" s="21" t="s">
        <v>90</v>
      </c>
      <c r="D713" s="21" t="s">
        <v>71</v>
      </c>
      <c r="E713" s="24" t="s">
        <v>162</v>
      </c>
      <c r="F713" s="24" t="s">
        <v>83</v>
      </c>
      <c r="G713" s="12">
        <f t="shared" si="216"/>
        <v>1922141</v>
      </c>
      <c r="H713" s="12">
        <f t="shared" si="216"/>
        <v>1767000</v>
      </c>
      <c r="I713" s="12">
        <f t="shared" si="216"/>
        <v>1767000</v>
      </c>
      <c r="K713" s="36"/>
      <c r="L713" s="36"/>
      <c r="M713" s="36"/>
    </row>
    <row r="714" spans="1:14" ht="18.75" customHeight="1" x14ac:dyDescent="0.2">
      <c r="A714" s="30" t="s">
        <v>84</v>
      </c>
      <c r="B714" s="20" t="s">
        <v>165</v>
      </c>
      <c r="C714" s="21" t="s">
        <v>90</v>
      </c>
      <c r="D714" s="21" t="s">
        <v>71</v>
      </c>
      <c r="E714" s="24" t="s">
        <v>162</v>
      </c>
      <c r="F714" s="24" t="s">
        <v>85</v>
      </c>
      <c r="G714" s="65">
        <v>1922141</v>
      </c>
      <c r="H714" s="65">
        <v>1767000</v>
      </c>
      <c r="I714" s="65">
        <v>1767000</v>
      </c>
      <c r="K714" s="36"/>
      <c r="L714" s="36"/>
      <c r="M714" s="36"/>
    </row>
    <row r="715" spans="1:14" ht="15.75" customHeight="1" x14ac:dyDescent="0.2">
      <c r="A715" s="30" t="s">
        <v>32</v>
      </c>
      <c r="B715" s="20" t="s">
        <v>165</v>
      </c>
      <c r="C715" s="21" t="s">
        <v>131</v>
      </c>
      <c r="D715" s="21" t="s">
        <v>59</v>
      </c>
      <c r="E715" s="24" t="s">
        <v>60</v>
      </c>
      <c r="F715" s="24" t="s">
        <v>2</v>
      </c>
      <c r="G715" s="12">
        <f t="shared" ref="G715:I719" si="217">G716</f>
        <v>33500</v>
      </c>
      <c r="H715" s="12">
        <f t="shared" si="217"/>
        <v>0</v>
      </c>
      <c r="I715" s="12">
        <f t="shared" si="217"/>
        <v>0</v>
      </c>
      <c r="K715" s="36"/>
      <c r="L715" s="36"/>
      <c r="M715" s="36"/>
    </row>
    <row r="716" spans="1:14" ht="17.25" customHeight="1" x14ac:dyDescent="0.2">
      <c r="A716" s="30" t="s">
        <v>312</v>
      </c>
      <c r="B716" s="20" t="s">
        <v>165</v>
      </c>
      <c r="C716" s="21" t="s">
        <v>131</v>
      </c>
      <c r="D716" s="21" t="s">
        <v>75</v>
      </c>
      <c r="E716" s="24" t="s">
        <v>60</v>
      </c>
      <c r="F716" s="24" t="s">
        <v>2</v>
      </c>
      <c r="G716" s="12">
        <f t="shared" si="217"/>
        <v>33500</v>
      </c>
      <c r="H716" s="12">
        <f t="shared" si="217"/>
        <v>0</v>
      </c>
      <c r="I716" s="12">
        <f t="shared" si="217"/>
        <v>0</v>
      </c>
      <c r="K716" s="36"/>
      <c r="L716" s="36"/>
      <c r="M716" s="36"/>
    </row>
    <row r="717" spans="1:14" ht="44.25" customHeight="1" x14ac:dyDescent="0.2">
      <c r="A717" s="30" t="s">
        <v>224</v>
      </c>
      <c r="B717" s="20" t="s">
        <v>165</v>
      </c>
      <c r="C717" s="21" t="s">
        <v>131</v>
      </c>
      <c r="D717" s="21" t="s">
        <v>75</v>
      </c>
      <c r="E717" s="24" t="s">
        <v>116</v>
      </c>
      <c r="F717" s="24" t="s">
        <v>2</v>
      </c>
      <c r="G717" s="12">
        <f t="shared" si="217"/>
        <v>33500</v>
      </c>
      <c r="H717" s="12">
        <f t="shared" si="217"/>
        <v>0</v>
      </c>
      <c r="I717" s="12">
        <f t="shared" si="217"/>
        <v>0</v>
      </c>
      <c r="K717" s="36"/>
      <c r="L717" s="36"/>
      <c r="M717" s="36"/>
    </row>
    <row r="718" spans="1:14" ht="16.5" customHeight="1" x14ac:dyDescent="0.2">
      <c r="A718" s="30" t="s">
        <v>313</v>
      </c>
      <c r="B718" s="20" t="s">
        <v>165</v>
      </c>
      <c r="C718" s="21" t="s">
        <v>131</v>
      </c>
      <c r="D718" s="21" t="s">
        <v>75</v>
      </c>
      <c r="E718" s="24" t="s">
        <v>314</v>
      </c>
      <c r="F718" s="24" t="s">
        <v>2</v>
      </c>
      <c r="G718" s="12">
        <f t="shared" si="217"/>
        <v>33500</v>
      </c>
      <c r="H718" s="12">
        <f t="shared" si="217"/>
        <v>0</v>
      </c>
      <c r="I718" s="12">
        <f t="shared" si="217"/>
        <v>0</v>
      </c>
      <c r="K718" s="36"/>
      <c r="L718" s="36"/>
      <c r="M718" s="36"/>
    </row>
    <row r="719" spans="1:14" ht="45" customHeight="1" x14ac:dyDescent="0.2">
      <c r="A719" s="30" t="s">
        <v>315</v>
      </c>
      <c r="B719" s="20" t="s">
        <v>165</v>
      </c>
      <c r="C719" s="21" t="s">
        <v>131</v>
      </c>
      <c r="D719" s="21" t="s">
        <v>75</v>
      </c>
      <c r="E719" s="24" t="s">
        <v>316</v>
      </c>
      <c r="F719" s="24" t="s">
        <v>2</v>
      </c>
      <c r="G719" s="12">
        <f>G720</f>
        <v>33500</v>
      </c>
      <c r="H719" s="12">
        <f t="shared" si="217"/>
        <v>0</v>
      </c>
      <c r="I719" s="12">
        <f t="shared" si="217"/>
        <v>0</v>
      </c>
      <c r="K719" s="36"/>
      <c r="L719" s="36"/>
      <c r="M719" s="36"/>
    </row>
    <row r="720" spans="1:14" ht="33" customHeight="1" x14ac:dyDescent="0.2">
      <c r="A720" s="30" t="s">
        <v>104</v>
      </c>
      <c r="B720" s="20" t="s">
        <v>165</v>
      </c>
      <c r="C720" s="21" t="s">
        <v>131</v>
      </c>
      <c r="D720" s="21" t="s">
        <v>75</v>
      </c>
      <c r="E720" s="24" t="s">
        <v>316</v>
      </c>
      <c r="F720" s="24" t="s">
        <v>83</v>
      </c>
      <c r="G720" s="12">
        <f>G721</f>
        <v>33500</v>
      </c>
      <c r="H720" s="12">
        <f>H721</f>
        <v>0</v>
      </c>
      <c r="I720" s="12">
        <f>I721</f>
        <v>0</v>
      </c>
      <c r="K720" s="36"/>
      <c r="L720" s="36"/>
      <c r="M720" s="36"/>
    </row>
    <row r="721" spans="1:14" ht="22.5" customHeight="1" x14ac:dyDescent="0.2">
      <c r="A721" s="30" t="s">
        <v>42</v>
      </c>
      <c r="B721" s="20" t="s">
        <v>165</v>
      </c>
      <c r="C721" s="21" t="s">
        <v>131</v>
      </c>
      <c r="D721" s="21" t="s">
        <v>75</v>
      </c>
      <c r="E721" s="24" t="s">
        <v>316</v>
      </c>
      <c r="F721" s="24" t="s">
        <v>43</v>
      </c>
      <c r="G721" s="65">
        <v>33500</v>
      </c>
      <c r="H721" s="65">
        <v>0</v>
      </c>
      <c r="I721" s="65">
        <v>0</v>
      </c>
      <c r="K721" s="36"/>
      <c r="L721" s="36"/>
      <c r="M721" s="36"/>
    </row>
    <row r="722" spans="1:14" ht="30.75" customHeight="1" x14ac:dyDescent="0.2">
      <c r="A722" s="34" t="s">
        <v>244</v>
      </c>
      <c r="B722" s="40" t="s">
        <v>166</v>
      </c>
      <c r="C722" s="41" t="s">
        <v>59</v>
      </c>
      <c r="D722" s="41" t="s">
        <v>59</v>
      </c>
      <c r="E722" s="41" t="s">
        <v>60</v>
      </c>
      <c r="F722" s="41" t="s">
        <v>2</v>
      </c>
      <c r="G722" s="75">
        <f t="shared" ref="G722:I723" si="218">G723</f>
        <v>7965665</v>
      </c>
      <c r="H722" s="75">
        <f t="shared" si="218"/>
        <v>7824263</v>
      </c>
      <c r="I722" s="75">
        <f t="shared" si="218"/>
        <v>7824263</v>
      </c>
      <c r="K722" s="38"/>
      <c r="L722" s="36"/>
      <c r="M722" s="38"/>
      <c r="N722" s="38"/>
    </row>
    <row r="723" spans="1:14" ht="17.25" customHeight="1" x14ac:dyDescent="0.2">
      <c r="A723" s="28" t="s">
        <v>1</v>
      </c>
      <c r="B723" s="76" t="s">
        <v>166</v>
      </c>
      <c r="C723" s="32" t="s">
        <v>58</v>
      </c>
      <c r="D723" s="32" t="s">
        <v>59</v>
      </c>
      <c r="E723" s="32" t="s">
        <v>60</v>
      </c>
      <c r="F723" s="32" t="s">
        <v>2</v>
      </c>
      <c r="G723" s="58">
        <f t="shared" si="218"/>
        <v>7965665</v>
      </c>
      <c r="H723" s="58">
        <f t="shared" si="218"/>
        <v>7824263</v>
      </c>
      <c r="I723" s="58">
        <f t="shared" si="218"/>
        <v>7824263</v>
      </c>
      <c r="K723" s="36"/>
      <c r="L723" s="36"/>
      <c r="M723" s="36"/>
    </row>
    <row r="724" spans="1:14" ht="38.25" x14ac:dyDescent="0.2">
      <c r="A724" s="19" t="s">
        <v>8</v>
      </c>
      <c r="B724" s="20" t="s">
        <v>166</v>
      </c>
      <c r="C724" s="21" t="s">
        <v>58</v>
      </c>
      <c r="D724" s="21" t="s">
        <v>75</v>
      </c>
      <c r="E724" s="21" t="s">
        <v>60</v>
      </c>
      <c r="F724" s="21" t="s">
        <v>2</v>
      </c>
      <c r="G724" s="12">
        <f t="shared" ref="G724:I725" si="219">G725</f>
        <v>7965665</v>
      </c>
      <c r="H724" s="12">
        <f t="shared" si="219"/>
        <v>7824263</v>
      </c>
      <c r="I724" s="12">
        <f t="shared" si="219"/>
        <v>7824263</v>
      </c>
      <c r="K724" s="36"/>
      <c r="L724" s="36"/>
      <c r="M724" s="36"/>
    </row>
    <row r="725" spans="1:14" ht="37.5" customHeight="1" x14ac:dyDescent="0.2">
      <c r="A725" s="26" t="s">
        <v>4</v>
      </c>
      <c r="B725" s="20" t="s">
        <v>166</v>
      </c>
      <c r="C725" s="21" t="s">
        <v>58</v>
      </c>
      <c r="D725" s="21" t="s">
        <v>75</v>
      </c>
      <c r="E725" s="21" t="s">
        <v>62</v>
      </c>
      <c r="F725" s="21" t="s">
        <v>2</v>
      </c>
      <c r="G725" s="12">
        <f t="shared" si="219"/>
        <v>7965665</v>
      </c>
      <c r="H725" s="12">
        <f t="shared" si="219"/>
        <v>7824263</v>
      </c>
      <c r="I725" s="12">
        <f t="shared" si="219"/>
        <v>7824263</v>
      </c>
      <c r="K725" s="36"/>
      <c r="L725" s="36"/>
      <c r="M725" s="36"/>
    </row>
    <row r="726" spans="1:14" ht="25.5" x14ac:dyDescent="0.2">
      <c r="A726" s="22" t="s">
        <v>63</v>
      </c>
      <c r="B726" s="20" t="s">
        <v>166</v>
      </c>
      <c r="C726" s="21" t="s">
        <v>58</v>
      </c>
      <c r="D726" s="21" t="s">
        <v>75</v>
      </c>
      <c r="E726" s="21" t="s">
        <v>64</v>
      </c>
      <c r="F726" s="21" t="s">
        <v>2</v>
      </c>
      <c r="G726" s="12">
        <f>G727</f>
        <v>7965665</v>
      </c>
      <c r="H726" s="12">
        <f>H727</f>
        <v>7824263</v>
      </c>
      <c r="I726" s="12">
        <f>I727</f>
        <v>7824263</v>
      </c>
      <c r="K726" s="36"/>
      <c r="L726" s="36"/>
      <c r="M726" s="36"/>
    </row>
    <row r="727" spans="1:14" ht="38.25" x14ac:dyDescent="0.2">
      <c r="A727" s="23" t="s">
        <v>247</v>
      </c>
      <c r="B727" s="20" t="s">
        <v>166</v>
      </c>
      <c r="C727" s="21" t="s">
        <v>58</v>
      </c>
      <c r="D727" s="21" t="s">
        <v>75</v>
      </c>
      <c r="E727" s="21" t="s">
        <v>70</v>
      </c>
      <c r="F727" s="24" t="s">
        <v>2</v>
      </c>
      <c r="G727" s="12">
        <f>G728+G730+G732</f>
        <v>7965665</v>
      </c>
      <c r="H727" s="12">
        <f>H728+H730+H732</f>
        <v>7824263</v>
      </c>
      <c r="I727" s="12">
        <f>I728+I730+I732</f>
        <v>7824263</v>
      </c>
      <c r="K727" s="36"/>
      <c r="L727" s="36"/>
      <c r="M727" s="36"/>
    </row>
    <row r="728" spans="1:14" ht="63.75" x14ac:dyDescent="0.2">
      <c r="A728" s="19" t="s">
        <v>184</v>
      </c>
      <c r="B728" s="20" t="s">
        <v>166</v>
      </c>
      <c r="C728" s="21" t="s">
        <v>58</v>
      </c>
      <c r="D728" s="21" t="s">
        <v>75</v>
      </c>
      <c r="E728" s="21" t="s">
        <v>70</v>
      </c>
      <c r="F728" s="24" t="s">
        <v>66</v>
      </c>
      <c r="G728" s="12">
        <f>G729</f>
        <v>7930165</v>
      </c>
      <c r="H728" s="12">
        <f>H729</f>
        <v>7788763</v>
      </c>
      <c r="I728" s="12">
        <f>I729</f>
        <v>7788763</v>
      </c>
      <c r="K728" s="36"/>
      <c r="L728" s="36"/>
      <c r="M728" s="36"/>
    </row>
    <row r="729" spans="1:14" ht="30" customHeight="1" x14ac:dyDescent="0.2">
      <c r="A729" s="19" t="s">
        <v>185</v>
      </c>
      <c r="B729" s="20" t="s">
        <v>166</v>
      </c>
      <c r="C729" s="21" t="s">
        <v>58</v>
      </c>
      <c r="D729" s="21" t="s">
        <v>75</v>
      </c>
      <c r="E729" s="21" t="s">
        <v>70</v>
      </c>
      <c r="F729" s="24" t="s">
        <v>5</v>
      </c>
      <c r="G729" s="65">
        <v>7930165</v>
      </c>
      <c r="H729" s="65">
        <v>7788763</v>
      </c>
      <c r="I729" s="65">
        <v>7788763</v>
      </c>
      <c r="K729" s="36"/>
      <c r="L729" s="36"/>
      <c r="M729" s="36"/>
    </row>
    <row r="730" spans="1:14" ht="32.25" customHeight="1" x14ac:dyDescent="0.2">
      <c r="A730" s="19" t="s">
        <v>276</v>
      </c>
      <c r="B730" s="20" t="s">
        <v>166</v>
      </c>
      <c r="C730" s="21" t="s">
        <v>58</v>
      </c>
      <c r="D730" s="21" t="s">
        <v>75</v>
      </c>
      <c r="E730" s="21" t="s">
        <v>70</v>
      </c>
      <c r="F730" s="24" t="s">
        <v>73</v>
      </c>
      <c r="G730" s="12">
        <f>G731</f>
        <v>34000</v>
      </c>
      <c r="H730" s="12">
        <f>H731</f>
        <v>34000</v>
      </c>
      <c r="I730" s="12">
        <f>I731</f>
        <v>34000</v>
      </c>
      <c r="K730" s="36"/>
      <c r="L730" s="36"/>
      <c r="M730" s="36"/>
    </row>
    <row r="731" spans="1:14" ht="25.5" x14ac:dyDescent="0.2">
      <c r="A731" s="19" t="s">
        <v>74</v>
      </c>
      <c r="B731" s="20" t="s">
        <v>166</v>
      </c>
      <c r="C731" s="21" t="s">
        <v>58</v>
      </c>
      <c r="D731" s="21" t="s">
        <v>75</v>
      </c>
      <c r="E731" s="21" t="s">
        <v>70</v>
      </c>
      <c r="F731" s="24" t="s">
        <v>6</v>
      </c>
      <c r="G731" s="65">
        <v>34000</v>
      </c>
      <c r="H731" s="65">
        <v>34000</v>
      </c>
      <c r="I731" s="65">
        <v>34000</v>
      </c>
      <c r="K731" s="36"/>
      <c r="L731" s="36"/>
      <c r="M731" s="36"/>
    </row>
    <row r="732" spans="1:14" ht="16.5" customHeight="1" x14ac:dyDescent="0.2">
      <c r="A732" s="28" t="s">
        <v>76</v>
      </c>
      <c r="B732" s="20" t="s">
        <v>166</v>
      </c>
      <c r="C732" s="21" t="s">
        <v>58</v>
      </c>
      <c r="D732" s="21" t="s">
        <v>75</v>
      </c>
      <c r="E732" s="21" t="s">
        <v>70</v>
      </c>
      <c r="F732" s="24" t="s">
        <v>77</v>
      </c>
      <c r="G732" s="12">
        <f>G733</f>
        <v>1500</v>
      </c>
      <c r="H732" s="12">
        <f>H733</f>
        <v>1500</v>
      </c>
      <c r="I732" s="12">
        <f>I733</f>
        <v>1500</v>
      </c>
      <c r="K732" s="36"/>
      <c r="L732" s="36"/>
      <c r="M732" s="36"/>
    </row>
    <row r="733" spans="1:14" ht="18" customHeight="1" x14ac:dyDescent="0.2">
      <c r="A733" s="28" t="s">
        <v>9</v>
      </c>
      <c r="B733" s="20" t="s">
        <v>166</v>
      </c>
      <c r="C733" s="21" t="s">
        <v>58</v>
      </c>
      <c r="D733" s="21" t="s">
        <v>75</v>
      </c>
      <c r="E733" s="21" t="s">
        <v>70</v>
      </c>
      <c r="F733" s="24" t="s">
        <v>10</v>
      </c>
      <c r="G733" s="65">
        <v>1500</v>
      </c>
      <c r="H733" s="65">
        <v>1500</v>
      </c>
      <c r="I733" s="65">
        <v>1500</v>
      </c>
      <c r="K733" s="36"/>
      <c r="L733" s="36"/>
      <c r="M733" s="36"/>
    </row>
    <row r="734" spans="1:14" x14ac:dyDescent="0.2">
      <c r="A734" s="15" t="s">
        <v>242</v>
      </c>
      <c r="B734" s="16"/>
      <c r="C734" s="17"/>
      <c r="D734" s="17"/>
      <c r="E734" s="17"/>
      <c r="F734" s="18"/>
      <c r="G734" s="57">
        <f>G722+G592+G461+G21</f>
        <v>1147243696.2</v>
      </c>
      <c r="H734" s="57">
        <f>H722+H592+H461+H21</f>
        <v>851749208.18000007</v>
      </c>
      <c r="I734" s="57">
        <f>I722+I592+I461+I21</f>
        <v>809699401.38999999</v>
      </c>
      <c r="J734" s="102"/>
      <c r="K734" s="38"/>
      <c r="L734" s="38"/>
      <c r="M734" s="38"/>
      <c r="N734" s="38"/>
    </row>
    <row r="735" spans="1:14" ht="32.25" customHeight="1" x14ac:dyDescent="0.2">
      <c r="A735" s="77"/>
      <c r="G735" s="43"/>
      <c r="H735" s="43"/>
      <c r="I735" s="43"/>
      <c r="K735" s="36"/>
      <c r="L735" s="36"/>
    </row>
    <row r="736" spans="1:14" x14ac:dyDescent="0.2">
      <c r="A736" s="77"/>
      <c r="G736" s="43"/>
      <c r="H736" s="43"/>
      <c r="I736" s="43"/>
      <c r="K736" s="36"/>
      <c r="L736" s="36"/>
    </row>
    <row r="737" spans="1:12" x14ac:dyDescent="0.2">
      <c r="A737" s="77"/>
      <c r="G737" s="43"/>
      <c r="H737" s="43"/>
      <c r="I737" s="43"/>
      <c r="K737" s="36"/>
      <c r="L737" s="36"/>
    </row>
    <row r="738" spans="1:12" x14ac:dyDescent="0.2">
      <c r="A738" s="77"/>
      <c r="G738" s="43"/>
      <c r="H738" s="43"/>
      <c r="I738" s="43"/>
      <c r="K738" s="36"/>
      <c r="L738" s="36"/>
    </row>
    <row r="739" spans="1:12" x14ac:dyDescent="0.2">
      <c r="A739" s="77"/>
      <c r="G739" s="43"/>
      <c r="H739" s="43"/>
      <c r="I739" s="43"/>
      <c r="K739" s="36"/>
      <c r="L739" s="36"/>
    </row>
    <row r="740" spans="1:12" x14ac:dyDescent="0.2">
      <c r="A740" s="77"/>
      <c r="G740" s="43"/>
      <c r="H740" s="43"/>
      <c r="I740" s="43"/>
      <c r="K740" s="36"/>
      <c r="L740" s="36"/>
    </row>
    <row r="741" spans="1:12" ht="29.25" customHeight="1" x14ac:dyDescent="0.2">
      <c r="A741" s="77"/>
      <c r="G741" s="43"/>
      <c r="H741" s="43"/>
      <c r="I741" s="43"/>
      <c r="K741" s="36"/>
      <c r="L741" s="36"/>
    </row>
    <row r="742" spans="1:12" x14ac:dyDescent="0.2">
      <c r="A742" s="77"/>
      <c r="G742" s="43"/>
      <c r="H742" s="43"/>
      <c r="I742" s="43"/>
      <c r="K742" s="36"/>
      <c r="L742" s="36"/>
    </row>
    <row r="743" spans="1:12" x14ac:dyDescent="0.2">
      <c r="A743" s="77"/>
      <c r="G743" s="43"/>
      <c r="H743" s="43"/>
      <c r="I743" s="43"/>
      <c r="K743" s="36"/>
      <c r="L743" s="36"/>
    </row>
    <row r="744" spans="1:12" x14ac:dyDescent="0.2">
      <c r="A744" s="77"/>
      <c r="G744" s="43"/>
      <c r="H744" s="43"/>
      <c r="I744" s="43"/>
      <c r="K744" s="36"/>
      <c r="L744" s="36"/>
    </row>
    <row r="745" spans="1:12" x14ac:dyDescent="0.2">
      <c r="A745" s="77"/>
      <c r="G745" s="43"/>
      <c r="H745" s="43"/>
      <c r="I745" s="43"/>
      <c r="K745" s="36"/>
      <c r="L745" s="36"/>
    </row>
    <row r="746" spans="1:12" x14ac:dyDescent="0.2">
      <c r="A746" s="77"/>
      <c r="G746" s="43"/>
      <c r="H746" s="43"/>
      <c r="I746" s="43"/>
      <c r="K746" s="36"/>
      <c r="L746" s="36"/>
    </row>
    <row r="747" spans="1:12" x14ac:dyDescent="0.2">
      <c r="A747" s="77"/>
      <c r="G747" s="43"/>
      <c r="H747" s="43"/>
      <c r="I747" s="43"/>
      <c r="K747" s="36"/>
      <c r="L747" s="36"/>
    </row>
    <row r="748" spans="1:12" ht="27" customHeight="1" x14ac:dyDescent="0.2">
      <c r="A748" s="77"/>
      <c r="G748" s="43"/>
      <c r="H748" s="43"/>
      <c r="I748" s="43"/>
      <c r="K748" s="36"/>
      <c r="L748" s="36"/>
    </row>
    <row r="749" spans="1:12" x14ac:dyDescent="0.2">
      <c r="A749" s="77"/>
      <c r="G749" s="43"/>
      <c r="H749" s="43"/>
      <c r="I749" s="43"/>
      <c r="K749" s="36"/>
      <c r="L749" s="36"/>
    </row>
    <row r="750" spans="1:12" x14ac:dyDescent="0.2">
      <c r="A750" s="77"/>
      <c r="G750" s="43"/>
      <c r="H750" s="43"/>
      <c r="I750" s="43"/>
      <c r="K750" s="36"/>
      <c r="L750" s="36"/>
    </row>
    <row r="751" spans="1:12" x14ac:dyDescent="0.2">
      <c r="A751" s="77"/>
      <c r="G751" s="43"/>
      <c r="H751" s="43"/>
      <c r="I751" s="43"/>
      <c r="K751" s="36"/>
      <c r="L751" s="36"/>
    </row>
    <row r="752" spans="1:12" x14ac:dyDescent="0.2">
      <c r="A752" s="77"/>
      <c r="G752" s="43"/>
      <c r="H752" s="43"/>
      <c r="I752" s="43"/>
      <c r="K752" s="36"/>
      <c r="L752" s="36"/>
    </row>
    <row r="753" spans="1:12" x14ac:dyDescent="0.2">
      <c r="A753" s="77"/>
      <c r="G753" s="43"/>
      <c r="H753" s="43"/>
      <c r="I753" s="43"/>
      <c r="K753" s="36"/>
      <c r="L753" s="36"/>
    </row>
    <row r="754" spans="1:12" x14ac:dyDescent="0.2">
      <c r="A754" s="77"/>
      <c r="G754" s="43"/>
      <c r="H754" s="43"/>
      <c r="I754" s="43"/>
      <c r="K754" s="36"/>
      <c r="L754" s="36"/>
    </row>
    <row r="755" spans="1:12" x14ac:dyDescent="0.2">
      <c r="A755" s="77"/>
      <c r="G755" s="43"/>
      <c r="H755" s="43"/>
      <c r="I755" s="43"/>
      <c r="K755" s="36"/>
      <c r="L755" s="36"/>
    </row>
    <row r="756" spans="1:12" ht="16.5" customHeight="1" x14ac:dyDescent="0.2">
      <c r="A756" s="77"/>
      <c r="G756" s="43"/>
      <c r="H756" s="43"/>
      <c r="I756" s="43"/>
      <c r="K756" s="36"/>
      <c r="L756" s="36"/>
    </row>
    <row r="757" spans="1:12" ht="39" customHeight="1" x14ac:dyDescent="0.2">
      <c r="A757" s="77"/>
      <c r="G757" s="43"/>
      <c r="H757" s="43"/>
      <c r="I757" s="43"/>
      <c r="K757" s="36"/>
      <c r="L757" s="36"/>
    </row>
    <row r="758" spans="1:12" x14ac:dyDescent="0.2">
      <c r="A758" s="77"/>
      <c r="G758" s="43"/>
      <c r="H758" s="43"/>
      <c r="I758" s="43"/>
      <c r="K758" s="36"/>
      <c r="L758" s="36"/>
    </row>
    <row r="759" spans="1:12" ht="29.25" customHeight="1" x14ac:dyDescent="0.2">
      <c r="A759" s="77"/>
      <c r="G759" s="43"/>
      <c r="H759" s="43"/>
      <c r="I759" s="43"/>
      <c r="K759" s="36"/>
      <c r="L759" s="36"/>
    </row>
    <row r="760" spans="1:12" x14ac:dyDescent="0.2">
      <c r="G760" s="43"/>
      <c r="H760" s="43"/>
      <c r="I760" s="43"/>
      <c r="K760" s="36"/>
      <c r="L760" s="36"/>
    </row>
    <row r="761" spans="1:12" ht="15" customHeight="1" x14ac:dyDescent="0.2">
      <c r="G761" s="43"/>
      <c r="H761" s="43"/>
      <c r="I761" s="43"/>
      <c r="K761" s="36"/>
      <c r="L761" s="36"/>
    </row>
    <row r="762" spans="1:12" x14ac:dyDescent="0.2">
      <c r="K762" s="36"/>
      <c r="L762" s="36"/>
    </row>
    <row r="763" spans="1:12" ht="27.75" customHeight="1" x14ac:dyDescent="0.2">
      <c r="K763" s="36"/>
      <c r="L763" s="36"/>
    </row>
  </sheetData>
  <autoFilter ref="A19:I734"/>
  <mergeCells count="15">
    <mergeCell ref="F18:F19"/>
    <mergeCell ref="G18:I18"/>
    <mergeCell ref="G11:I11"/>
    <mergeCell ref="G12:I12"/>
    <mergeCell ref="H13:I13"/>
    <mergeCell ref="A18:A19"/>
    <mergeCell ref="B18:B19"/>
    <mergeCell ref="C18:C19"/>
    <mergeCell ref="D18:D19"/>
    <mergeCell ref="E18:E19"/>
    <mergeCell ref="E5:I5"/>
    <mergeCell ref="E6:I6"/>
    <mergeCell ref="E7:I7"/>
    <mergeCell ref="A15:I15"/>
    <mergeCell ref="A16:I16"/>
  </mergeCells>
  <pageMargins left="0.70866141732283472" right="0.31496062992125984" top="0.15748031496062992" bottom="0.15748031496062992" header="0.31496062992125984" footer="0.31496062992125984"/>
  <pageSetup paperSize="9" scale="65" fitToHeight="3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 3</vt:lpstr>
      <vt:lpstr>'Прил 3'!Область_печати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205</dc:creator>
  <cp:lastModifiedBy>218-2</cp:lastModifiedBy>
  <cp:lastPrinted>2023-12-05T01:36:07Z</cp:lastPrinted>
  <dcterms:created xsi:type="dcterms:W3CDTF">2019-06-18T02:48:46Z</dcterms:created>
  <dcterms:modified xsi:type="dcterms:W3CDTF">2023-12-22T05:13:03Z</dcterms:modified>
</cp:coreProperties>
</file>